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915d45a7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untry Estimates" sheetId="1" r:id="Rc1b2f097cc874194"/>
    <x:sheet xmlns:r="http://schemas.openxmlformats.org/officeDocument/2006/relationships" name="Methodology" sheetId="2" r:id="R7c91fe5e79ea4c2f"/>
    <x:sheet xmlns:r="http://schemas.openxmlformats.org/officeDocument/2006/relationships" name="Inputs &amp; Audit" sheetId="3" r:id="R4077a832f2644749"/>
    <x:sheet xmlns:r="http://schemas.openxmlformats.org/officeDocument/2006/relationships" name="Checks" sheetId="4" r:id="Ra19c3061539d416f"/>
    <x:sheet xmlns:r="http://schemas.openxmlformats.org/officeDocument/2006/relationships" name="Sources" sheetId="5" r:id="R7bc17134afe84076"/>
  </x:sheets>
</x:workbook>
</file>

<file path=xl/comments1.xml><?xml version="1.0" encoding="utf-8"?>
<x:comments xmlns:x="http://schemas.openxmlformats.org/spreadsheetml/2006/main">
  <x:authors>
    <x:author>tc={091EB486-87D4-7C42-079B-F37ADCCEF573}</x:author>
    <x:author>tc={1C12C4D2-DCA5-CD1C-5A30-5148689EA093}</x:author>
    <x:author>tc={5C90E26C-A565-F8F7-D833-8EB292AEDE31}</x:author>
    <x:author>tc={6DDE2DB7-ECD5-4F7E-A4C6-E6F1C118237F}</x:author>
    <x:author>tc={44415ED7-B5D4-BBFD-860C-2282CDEB4940}</x:author>
  </x:authors>
  <x:commentList>
    <x:comment ref="F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World Bank Population, total (SP.POP.TOTL), latest value through 2024.</x:t>
        </x:r>
      </x:text>
    </x:comment>
    <x:comment ref="H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World Bank GDP (current US$), NY.GDP.MKTP.CD; proxy only where unavailable.</x:t>
        </x:r>
      </x:text>
    </x:comment>
    <x:comment ref="K3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World Bank household final consumption expenditure (current US$), NE.CON.PRVT.CD; GDP-share proxy where unavailable.</x:t>
        </x:r>
      </x:text>
    </x:comment>
    <x:comment ref="Q3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Global Findex Database 2025 country-level data. Values are shares of adults age 15+.</x:t>
        </x:r>
      </x:text>
    </x:comment>
    <x:comment ref="U3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IMF Financial Access Survey, accessed through the DBnomics IMF/FAS mirror.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&quot;$&quot;0.00"/>
    <x:numFmt numFmtId="201" formatCode="#,##0"/>
    <x:numFmt numFmtId="202" formatCode="&quot;$&quot;#,##0.0"/>
    <x:numFmt numFmtId="203" formatCode="0.0000x"/>
    <x:numFmt numFmtId="204" formatCode="0.0%"/>
    <x:numFmt numFmtId="205" formatCode="&quot;$&quot;#,##0"/>
    <x:numFmt numFmtId="206" formatCode="#,##0.0"/>
    <x:numFmt numFmtId="207" formatCode="0.00x"/>
    <x:numFmt numFmtId="208" formatCode="&quot;$&quot;#,##0.0;[Red](&quot;$&quot;#,##0.0);-"/>
  </x:numFmts>
  <x:fonts count="17">
    <x:font>
      <x:sz val="11"/>
      <x:name val="Carlito"/>
    </x:font>
    <x:font>
      <x:b/>
      <x:sz val="18"/>
      <x:color rgb="FFFFFFFF"/>
      <x:name val="Aptos Display"/>
    </x:font>
    <x:font>
      <x:b/>
      <x:sz val="11"/>
      <x:color rgb="FF17324D"/>
      <x:name val="Carlito"/>
    </x:font>
    <x:font>
      <x:sz val="10"/>
      <x:color rgb="FF101828"/>
      <x:name val="Aptos"/>
    </x:font>
    <x:font>
      <x:b/>
      <x:sz val="11"/>
      <x:color rgb="FFFFFFFF"/>
      <x:name val="Aptos"/>
    </x:font>
    <x:font>
      <x:sz val="11"/>
      <x:color rgb="FF008000"/>
      <x:name val="Carlito"/>
    </x:font>
    <x:font>
      <x:sz val="11"/>
      <x:color rgb="FF0000FF"/>
      <x:name val="Carlito"/>
    </x:font>
    <x:font>
      <x:b/>
      <x:sz val="10"/>
      <x:color rgb="FFFFFFFF"/>
      <x:name val="Aptos"/>
    </x:font>
    <x:font>
      <x:b/>
      <x:sz val="11"/>
      <x:color rgb="FF0F766E"/>
      <x:name val="Carlito"/>
    </x:font>
    <x:font>
      <x:sz val="10"/>
      <x:color rgb="FF7A4E00"/>
      <x:name val="Aptos"/>
    </x:font>
    <x:font>
      <x:b/>
      <x:sz val="10"/>
      <x:color rgb="FF17324D"/>
      <x:name val="Aptos"/>
    </x:font>
    <x:font>
      <x:sz val="10"/>
      <x:name val="Aptos"/>
    </x:font>
    <x:font>
      <x:sz val="10"/>
      <x:color rgb="FF008000"/>
      <x:name val="Aptos"/>
    </x:font>
    <x:font>
      <x:sz val="10"/>
      <x:color rgb="FF0000FF"/>
      <x:name val="Aptos"/>
    </x:font>
    <x:font>
      <x:b/>
      <x:sz val="10"/>
      <x:color rgb="FF0F766E"/>
      <x:name val="Aptos"/>
    </x:font>
    <x:font>
      <x:i/>
      <x:sz val="10"/>
      <x:color rgb="FF17324D"/>
      <x:name val="Aptos"/>
    </x:font>
    <x:font>
      <x:b/>
      <x:sz val="12"/>
      <x:color rgb="FF17324D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74C69"/>
      </x:patternFill>
    </x:fill>
    <x:fill>
      <x:patternFill patternType="solid">
        <x:fgColor rgb="FF0F766E"/>
      </x:patternFill>
    </x:fill>
    <x:fill>
      <x:patternFill patternType="solid">
        <x:fgColor rgb="FFDDF3F0"/>
      </x:patternFill>
    </x:fill>
    <x:fill>
      <x:patternFill patternType="solid">
        <x:fgColor rgb="FFFFF3CD"/>
      </x:patternFill>
    </x:fill>
    <x:fill>
      <x:patternFill patternType="solid">
        <x:fgColor rgb="FFE8F1F8"/>
      </x:patternFill>
    </x:fill>
    <x:fill>
      <x:patternFill patternType="solid">
        <x:fgColor rgb="FFF4F6F8"/>
      </x:patternFill>
    </x:fill>
  </x:fills>
  <x:borders count="5">
    <x:border/>
    <x:border>
      <x:left style="thin">
        <x:color rgb="FF17324D"/>
      </x:left>
      <x:top style="thin">
        <x:color rgb="FF17324D"/>
      </x:top>
      <x:bottom style="thin">
        <x:color rgb="FF17324D"/>
      </x:bottom>
    </x:border>
    <x:border>
      <x:top style="thin">
        <x:color rgb="FF17324D"/>
      </x:top>
      <x:bottom style="thin">
        <x:color rgb="FF17324D"/>
      </x:bottom>
    </x:border>
    <x:border>
      <x:right style="thin">
        <x:color rgb="FF17324D"/>
      </x:right>
      <x:top style="thin">
        <x:color rgb="FF17324D"/>
      </x:top>
      <x:bottom style="thin">
        <x:color rgb="FF17324D"/>
      </x:bottom>
    </x:border>
    <x:border>
      <x:top style="double">
        <x:color rgb="FF17324D"/>
      </x:top>
    </x:border>
  </x:borders>
  <x:cellStyleXfs count="1">
    <x:xf numFmtId="0" fontId="0" fillId="0" borderId="0"/>
  </x:cellStyleXfs>
  <x:cellXfs count="1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6" fillId="0" borderId="0" xfId="0" applyNumberFormat="1" applyFont="1" applyFill="1" applyBorder="1"/>
    <x:xf numFmtId="202" fontId="6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4" fontId="6" fillId="0" borderId="0" xfId="0" applyNumberFormat="1" applyFont="1" applyFill="1" applyBorder="1"/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vertical="center" wrapText="1"/>
    </x:xf>
    <x:xf numFmtId="0" fontId="7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11" fillId="0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200" fontId="12" fillId="0" borderId="0" xfId="0" applyNumberFormat="1" applyFont="1" applyFill="1" applyBorder="1"/>
    <x:xf numFmtId="201" fontId="12" fillId="0" borderId="0" xfId="0" applyNumberFormat="1" applyFont="1" applyFill="1" applyBorder="1"/>
    <x:xf numFmtId="202" fontId="13" fillId="0" borderId="0" xfId="0" applyNumberFormat="1" applyFont="1" applyFill="1" applyBorder="1"/>
    <x:xf numFmtId="202" fontId="11" fillId="0" borderId="0" xfId="0" applyNumberFormat="1" applyFont="1" applyFill="1" applyBorder="1"/>
    <x:xf numFmtId="203" fontId="11" fillId="0" borderId="0" xfId="0" applyNumberFormat="1" applyFont="1" applyFill="1" applyBorder="1"/>
    <x:xf numFmtId="204" fontId="13" fillId="0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5" fillId="7" borderId="0" xfId="0" applyNumberFormat="1" applyFont="1" applyFill="1" applyBorder="1"/>
    <x:xf numFmtId="0" fontId="15" fillId="7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205" fontId="3" fillId="0" borderId="0" xfId="0" applyNumberFormat="1" applyFont="1" applyFill="1" applyBorder="1"/>
    <x:xf numFmtId="204" fontId="3" fillId="0" borderId="0" xfId="0" applyNumberFormat="1" applyFont="1" applyFill="1" applyBorder="1"/>
    <x:xf numFmtId="206" fontId="3" fillId="0" borderId="0" xfId="0" applyNumberFormat="1" applyFont="1" applyFill="1" applyBorder="1"/>
    <x:xf numFmtId="204" fontId="12" fillId="0" borderId="0" xfId="0" applyNumberFormat="1" applyFont="1" applyFill="1" applyBorder="1"/>
    <x:xf numFmtId="207" fontId="13" fillId="0" borderId="0" xfId="0" applyNumberFormat="1" applyFont="1" applyFill="1" applyBorder="1"/>
    <x:xf numFmtId="205" fontId="13" fillId="0" borderId="0" xfId="0" applyNumberFormat="1" applyFont="1" applyFill="1" applyBorder="1"/>
    <x:xf numFmtId="203" fontId="12" fillId="0" borderId="0" xfId="0" applyNumberFormat="1" applyFont="1" applyFill="1" applyBorder="1"/>
    <x:xf numFmtId="208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4" xfId="0" applyNumberFormat="1" applyFont="1" applyFill="1" applyBorder="1"/>
    <x:xf numFmtId="202" fontId="10" fillId="8" borderId="4" xfId="0" applyNumberFormat="1" applyFont="1" applyFill="1" applyBorder="1"/>
    <x:xf numFmtId="201" fontId="10" fillId="8" borderId="4" xfId="0" applyNumberFormat="1" applyFont="1" applyFill="1" applyBorder="1"/>
    <x:xf numFmtId="0" fontId="16" fillId="7" borderId="0" xfId="0" applyNumberFormat="1" applyFont="1" applyFill="1" applyBorder="1"/>
    <x:xf numFmtId="206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15" fillId="7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208" fontId="12" fillId="0" borderId="0" xfId="0" applyNumberFormat="1" applyFont="1" applyFill="1" applyBorder="1" applyAlignment="1">
      <x:alignment vertical="center"/>
    </x:xf>
    <x:xf numFmtId="201" fontId="12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vertical="center" wrapText="1"/>
    </x:xf>
    <x:xf numFmtId="0" fontId="10" fillId="8" borderId="4" xfId="0" applyNumberFormat="1" applyFont="1" applyFill="1" applyBorder="1" applyAlignment="1">
      <x:alignment vertical="center"/>
    </x:xf>
    <x:xf numFmtId="202" fontId="10" fillId="8" borderId="4" xfId="0" applyNumberFormat="1" applyFont="1" applyFill="1" applyBorder="1" applyAlignment="1">
      <x:alignment vertical="center"/>
    </x:xf>
    <x:xf numFmtId="201" fontId="10" fillId="8" borderId="4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/>
    </x:xf>
    <x:xf numFmtId="200" fontId="1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3" fontId="11" fillId="0" borderId="0" xfId="0" applyNumberFormat="1" applyFont="1" applyFill="1" applyBorder="1" applyAlignment="1">
      <x:alignment vertical="center"/>
    </x:xf>
    <x:xf numFmtId="204" fontId="13" fillId="0" borderId="0" xfId="0" applyNumberFormat="1" applyFont="1" applyFill="1" applyBorder="1" applyAlignment="1">
      <x:alignment vertical="center"/>
    </x:xf>
    <x:xf numFmtId="0" fontId="14" fillId="5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vertical="center" wrapText="1"/>
    </x:xf>
    <x:xf numFmtId="205" fontId="3" fillId="0" borderId="0" xfId="0" applyNumberFormat="1" applyFont="1" applyFill="1" applyBorder="1" applyAlignment="1">
      <x:alignment vertical="center"/>
    </x:xf>
    <x:xf numFmtId="204" fontId="12" fillId="0" borderId="0" xfId="0" applyNumberFormat="1" applyFont="1" applyFill="1" applyBorder="1" applyAlignment="1">
      <x:alignment vertical="center"/>
    </x:xf>
    <x:xf numFmtId="204" fontId="3" fillId="0" borderId="0" xfId="0" applyNumberFormat="1" applyFont="1" applyFill="1" applyBorder="1" applyAlignment="1">
      <x:alignment vertical="center"/>
    </x:xf>
    <x:xf numFmtId="206" fontId="3" fillId="0" borderId="0" xfId="0" applyNumberFormat="1" applyFont="1" applyFill="1" applyBorder="1" applyAlignment="1">
      <x:alignment vertical="center"/>
    </x:xf>
    <x:xf numFmtId="207" fontId="13" fillId="0" borderId="0" xfId="0" applyNumberFormat="1" applyFont="1" applyFill="1" applyBorder="1" applyAlignment="1">
      <x:alignment vertical="center"/>
    </x:xf>
    <x:xf numFmtId="205" fontId="13" fillId="0" borderId="0" xfId="0" applyNumberFormat="1" applyFont="1" applyFill="1" applyBorder="1" applyAlignment="1">
      <x:alignment vertical="center"/>
    </x:xf>
    <x:xf numFmtId="203" fontId="12" fillId="0" borderId="0" xfId="0" applyNumberFormat="1" applyFont="1" applyFill="1" applyBorder="1" applyAlignment="1">
      <x:alignment vertical="center"/>
    </x:xf>
    <x:xf numFmtId="0" fontId="16" fillId="7" borderId="0" xfId="0" applyNumberFormat="1" applyFont="1" applyFill="1" applyBorder="1" applyAlignment="1">
      <x:alignment vertical="center"/>
    </x:xf>
    <x:xf numFmtId="206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1B5E20"/>
      </x:font>
      <x:fill>
        <x:patternFill patternType="solid">
          <x:bgColor rgb="FFE8F5E9"/>
        </x:patternFill>
      </x:fill>
    </x:dxf>
    <x:dxf>
      <x:font>
        <x:color rgb="FF7A4E00"/>
      </x:font>
      <x:fill>
        <x:patternFill patternType="solid">
          <x:bgColor rgb="FFFFF3CD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B5E20"/>
      </x:font>
      <x:fill>
        <x:patternFill patternType="solid">
          <x:bgColor rgb="FFE8F5E9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B5E20"/>
      </x:font>
      <x:fill>
        <x:patternFill patternType="solid">
          <x:bgColor rgb="FFE8F5E9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25c80105f48d4" /><Relationship Type="http://schemas.openxmlformats.org/officeDocument/2006/relationships/theme" Target="/xl/theme/theme1.xml" Id="R53312d3b95514496" /><Relationship Type="http://schemas.openxmlformats.org/officeDocument/2006/relationships/sharedStrings" Target="/xl/sharedStrings.xml" Id="Rc59efa2016184be4" /><Relationship Type="http://schemas.openxmlformats.org/officeDocument/2006/relationships/worksheet" Target="/xl/worksheets/sheet1.xml" Id="Rc1b2f097cc874194" /><Relationship Type="http://schemas.openxmlformats.org/officeDocument/2006/relationships/worksheet" Target="/xl/worksheets/sheet2.xml" Id="R7c91fe5e79ea4c2f" /><Relationship Type="http://schemas.openxmlformats.org/officeDocument/2006/relationships/worksheet" Target="/xl/worksheets/sheet3.xml" Id="R4077a832f2644749" /><Relationship Type="http://schemas.openxmlformats.org/officeDocument/2006/relationships/worksheet" Target="/xl/worksheets/sheet4.xml" Id="Ra19c3061539d416f" /><Relationship Type="http://schemas.openxmlformats.org/officeDocument/2006/relationships/worksheet" Target="/xl/worksheets/sheet5.xml" Id="R7bc17134afe84076" /><Relationship Type="http://schemas.microsoft.com/office/2017/10/relationships/person" Target="/xl/persons/person.xml" Id="R6b2fe81a503947ac" /></Relationships>
</file>

<file path=xl/persons/person.xml><?xml version="1.0" encoding="utf-8"?>
<xltc:personList xmlns:xltc="http://schemas.microsoft.com/office/spreadsheetml/2018/threadedcomments">
  <xltc:person displayName="Jonah Wittkamper" id="{39520211-E6E4-4C85-8A42-E80ABE0D3342}"/>
</xltc:personList>
</file>

<file path=xl/tables/table1.xml><?xml version="1.0" encoding="utf-8"?>
<x:table xmlns:x="http://schemas.openxmlformats.org/spreadsheetml/2006/main" id="2" name="CountryCardSpendTable" displayName="CountryCardSpendTable" ref="A5:F198" headerRowCount="1" totalsRowCount="0" totalsRowShown="0">
  <x:tableColumns count="6">
    <x:tableColumn id="1" name="Country"/>
    <x:tableColumn id="2" name="A — Credit-card spend (USD bn)"/>
    <x:tableColumn id="3" name="B — Debit/equivalent spend (USD bn)"/>
    <x:tableColumn id="4" name="C — Population"/>
    <x:tableColumn id="5" name="Confidence"/>
    <x:tableColumn id="6" name="D — Commentary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1" name="CardSpendAuditTable" displayName="CardSpendAuditTable" ref="A3:AZ196" headerRowCount="1" totalsRowCount="0" totalsRowShown="0">
  <x:tableColumns count="52">
    <x:tableColumn id="1" name="Country"/>
    <x:tableColumn id="2" name="ISO2"/>
    <x:tableColumn id="3" name="ISO3"/>
    <x:tableColumn id="4" name="Region"/>
    <x:tableColumn id="5" name="Income group"/>
    <x:tableColumn id="6" name="Population"/>
    <x:tableColumn id="7" name="Pop. year"/>
    <x:tableColumn id="8" name="GDP (USD)"/>
    <x:tableColumn id="9" name="GDP year"/>
    <x:tableColumn id="10" name="GDP method"/>
    <x:tableColumn id="11" name="HFCE (USD)"/>
    <x:tableColumn id="12" name="HFCE year"/>
    <x:tableColumn id="13" name="HFCE method"/>
    <x:tableColumn id="14" name="Default credit"/>
    <x:tableColumn id="15" name="Default debit"/>
    <x:tableColumn id="16" name="Default merchant"/>
    <x:tableColumn id="17" name="Findex debit ownership"/>
    <x:tableColumn id="18" name="Findex credit ownership"/>
    <x:tableColumn id="19" name="Findex merchant pay"/>
    <x:tableColumn id="20" name="Findex mobile account"/>
    <x:tableColumn id="21" name="FAS credit cards / 1,000"/>
    <x:tableColumn id="22" name="FAS credit year"/>
    <x:tableColumn id="23" name="FAS debit cards / 1,000"/>
    <x:tableColumn id="24" name="FAS debit year"/>
    <x:tableColumn id="25" name="FAS mobile value / GDP"/>
    <x:tableColumn id="26" name="FAS mobile year"/>
    <x:tableColumn id="27" name="Credit index"/>
    <x:tableColumn id="28" name="Debit index"/>
    <x:tableColumn id="29" name="Merchant index"/>
    <x:tableColumn id="30" name="Adoption score"/>
    <x:tableColumn id="31" name="Market base (USD)"/>
    <x:tableColumn id="32" name="Payment intensity"/>
    <x:tableColumn id="33" name="Credit multiplier"/>
    <x:tableColumn id="34" name="Card-rail factor"/>
    <x:tableColumn id="35" name="Credit share"/>
    <x:tableColumn id="36" name="Raw total (USD)"/>
    <x:tableColumn id="37" name="Pre-analog credit"/>
    <x:tableColumn id="38" name="Pre-analog debit"/>
    <x:tableColumn id="39" name="Mobile analog?"/>
    <x:tableColumn id="40" name="Mobile analog (USD)"/>
    <x:tableColumn id="41" name="Raw credit (USD)"/>
    <x:tableColumn id="42" name="Raw debit (USD)"/>
    <x:tableColumn id="43" name="Anchor credit"/>
    <x:tableColumn id="44" name="Anchor debit"/>
    <x:tableColumn id="45" name="Credit scalar"/>
    <x:tableColumn id="46" name="Debit scalar"/>
    <x:tableColumn id="47" name="Est. credit (USD)"/>
    <x:tableColumn id="48" name="Est. debit/equiv. (USD)"/>
    <x:tableColumn id="49" name="Confidence"/>
    <x:tableColumn id="50" name="Basis"/>
    <x:tableColumn id="51" name="Commentary"/>
    <x:tableColumn id="52" name="Anchor sour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sTable" displayName="SourcesTable" ref="A3:F15" headerRowCount="1" totalsRowCount="0" totalsRowShown="0">
  <x:tableColumns count="6">
    <x:tableColumn id="1" name="ID"/>
    <x:tableColumn id="2" name="Source / dataset"/>
    <x:tableColumn id="3" name="What it supplies"/>
    <x:tableColumn id="4" name="Period used"/>
    <x:tableColumn id="5" name="URL"/>
    <x:tableColumn id="6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3" dT="2026-07-24T06:02:43.333" personId="{39520211-E6E4-4C85-8A42-E80ABE0D3342}" id="{091EB486-87D4-7C42-079B-F37ADCCEF573}">
    <xltc:text>Source: World Bank Population, total (SP.POP.TOTL), latest value through 2024.</xltc:text>
  </xltc:threadedComment>
  <xltc:threadedComment ref="H3" dT="2026-07-24T06:02:43.333" personId="{39520211-E6E4-4C85-8A42-E80ABE0D3342}" id="{1C12C4D2-DCA5-CD1C-5A30-5148689EA093}">
    <xltc:text>Source: World Bank GDP (current US$), NY.GDP.MKTP.CD; proxy only where unavailable.</xltc:text>
  </xltc:threadedComment>
  <xltc:threadedComment ref="K3" dT="2026-07-24T06:02:43.333" personId="{39520211-E6E4-4C85-8A42-E80ABE0D3342}" id="{5C90E26C-A565-F8F7-D833-8EB292AEDE31}">
    <xltc:text>Source: World Bank household final consumption expenditure (current US$), NE.CON.PRVT.CD; GDP-share proxy where unavailable.</xltc:text>
  </xltc:threadedComment>
  <xltc:threadedComment ref="Q3" dT="2026-07-24T06:02:43.333" personId="{39520211-E6E4-4C85-8A42-E80ABE0D3342}" id="{6DDE2DB7-ECD5-4F7E-A4C6-E6F1C118237F}">
    <xltc:text>Source: Global Findex Database 2025 country-level data. Values are shares of adults age 15+.</xltc:text>
  </xltc:threadedComment>
  <xltc:threadedComment ref="U3" dT="2026-07-24T06:02:43.333" personId="{39520211-E6E4-4C85-8A42-E80ABE0D3342}" id="{44415ED7-B5D4-BBFD-860C-2282CDEB4940}">
    <xltc:text>Source: IMF Financial Access Survey, accessed through the DBnomics IMF/FAS mirror.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6f41091a9fb45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043d2928f6184677" /><Relationship Type="http://schemas.openxmlformats.org/officeDocument/2006/relationships/vmlDrawing" Target="/xl/drawings/vmldrawing.vml" Id="Ra9cfabc9e3764ee4" /><Relationship Type="http://schemas.microsoft.com/office/2017/10/relationships/threadedComment" Target="/xl/threadedcomments/threadedcomment.xml" Id="R8991dc89e8b3433c" /><Relationship Type="http://schemas.openxmlformats.org/officeDocument/2006/relationships/table" Target="/xl/tables/table2.xml" Id="R8fcaadb648354d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1c37aa4c276941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16" hidden="0" customWidth="1"/>
    <x:col min="5" max="5" width="14" hidden="0" customWidth="1"/>
    <x:col min="6" max="6" width="68" hidden="0" customWidth="1"/>
  </x:cols>
  <x:sheetData>
    <x:row r="1" ht="32" customHeight="1">
      <x:c r="A1" s="3" t="str">
        <x:v>193 UN Member States — Estimated 2024 Card Purchase Value</x:v>
      </x:c>
      <x:c r="B1" s="3" t="str">
        <x:v>193 UN Member States — Estimated 2024 Card Purchase Value</x:v>
      </x:c>
      <x:c r="C1" s="3" t="str">
        <x:v>193 UN Member States — Estimated 2024 Card Purchase Value</x:v>
      </x:c>
      <x:c r="D1" s="3" t="str">
        <x:v>193 UN Member States — Estimated 2024 Card Purchase Value</x:v>
      </x:c>
      <x:c r="E1" s="3" t="str">
        <x:v>193 UN Member States — Estimated 2024 Card Purchase Value</x:v>
      </x:c>
      <x:c r="F1" s="3" t="str">
        <x:v>193 UN Member States — Estimated 2024 Card Purchase Value</x:v>
      </x:c>
    </x:row>
    <x:row r="2">
      <x:c r="A2" s="73" t="str">
        <x:v>USD billions; population is the World Bank 2024 estimate. Debit includes a capped electronic/mobile-money purchase equivalent only where conventional cards are not an adequate representation.</x:v>
      </x:c>
      <x:c r="B2" s="73" t="str">
        <x:v>USD billions; population is the World Bank 2024 estimate. Debit includes a capped electronic/mobile-money purchase equivalent only where conventional cards are not an adequate representation.</x:v>
      </x:c>
      <x:c r="C2" s="73" t="str">
        <x:v>USD billions; population is the World Bank 2024 estimate. Debit includes a capped electronic/mobile-money purchase equivalent only where conventional cards are not an adequate representation.</x:v>
      </x:c>
      <x:c r="D2" s="73" t="str">
        <x:v>USD billions; population is the World Bank 2024 estimate. Debit includes a capped electronic/mobile-money purchase equivalent only where conventional cards are not an adequate representation.</x:v>
      </x:c>
      <x:c r="E2" s="73" t="str">
        <x:v>USD billions; population is the World Bank 2024 estimate. Debit includes a capped electronic/mobile-money purchase equivalent only where conventional cards are not an adequate representation.</x:v>
      </x:c>
      <x:c r="F2" s="73" t="str">
        <x:v>USD billions; population is the World Bank 2024 estimate. Debit includes a capped electronic/mobile-money purchase equivalent only where conventional cards are not an adequate representation.</x:v>
      </x:c>
    </x:row>
    <x:row r="3">
      <x:c r="A3" s="74" t="str">
        <x:v>Directional market-sizing estimates—consult Methodology and Inputs &amp; Audit before using individual country values.</x:v>
      </x:c>
      <x:c r="B3" s="74" t="str">
        <x:v>Directional market-sizing estimates—consult Methodology and Inputs &amp; Audit before using individual country values.</x:v>
      </x:c>
      <x:c r="C3" s="74" t="str">
        <x:v>Directional market-sizing estimates—consult Methodology and Inputs &amp; Audit before using individual country values.</x:v>
      </x:c>
      <x:c r="D3" s="74" t="str">
        <x:v>Directional market-sizing estimates—consult Methodology and Inputs &amp; Audit before using individual country values.</x:v>
      </x:c>
      <x:c r="E3" s="74" t="str">
        <x:v>Directional market-sizing estimates—consult Methodology and Inputs &amp; Audit before using individual country values.</x:v>
      </x:c>
      <x:c r="F3" s="74" t="str">
        <x:v>Directional market-sizing estimates—consult Methodology and Inputs &amp; Audit before using individual country values.</x:v>
      </x:c>
    </x:row>
    <x:row r="4">
      <x:c r="A4" s="75"/>
      <x:c r="B4" s="75"/>
      <x:c r="C4" s="75"/>
      <x:c r="D4" s="75"/>
      <x:c r="E4" s="75"/>
      <x:c r="F4" s="75"/>
    </x:row>
    <x:row r="5" ht="38" customHeight="1">
      <x:c r="A5" s="30" t="str">
        <x:v>Country</x:v>
      </x:c>
      <x:c r="B5" s="31" t="str">
        <x:v>A — Credit-card spend (USD bn)</x:v>
      </x:c>
      <x:c r="C5" s="31" t="str">
        <x:v>B — Debit/equivalent spend (USD bn)</x:v>
      </x:c>
      <x:c r="D5" s="31" t="str">
        <x:v>C — Population</x:v>
      </x:c>
      <x:c r="E5" s="31" t="str">
        <x:v>Confidence</x:v>
      </x:c>
      <x:c r="F5" s="32" t="str">
        <x:v>D — Commentary</x:v>
      </x:c>
    </x:row>
    <x:row r="6">
      <x:c r="A6" s="76" t="str">
        <x:f>'Inputs &amp; Audit'!A4</x:f>
        <x:v>Afghanistan</x:v>
      </x:c>
      <x:c r="B6" s="77" t="n">
        <x:f>'Inputs &amp; Audit'!AU4/1000000000</x:f>
        <x:v>0.25251575885026123</x:v>
      </x:c>
      <x:c r="C6" s="77" t="n">
        <x:f>'Inputs &amp; Audit'!AV4/1000000000</x:f>
        <x:v>0.5445649069945809</x:v>
      </x:c>
      <x:c r="D6" s="78" t="n">
        <x:f>'Inputs &amp; Audit'!F4</x:f>
        <x:v>42647492</x:v>
      </x:c>
      <x:c r="E6" s="79" t="str">
        <x:f>'Inputs &amp; Audit'!AW4</x:f>
        <x:v>Low</x:v>
      </x:c>
      <x:c r="F6" s="80" t="str">
        <x:f>'Inputs &amp; Audit'!AY4</x:f>
        <x:v>Modeled from consumption, card access, and payment-use indicators.</x:v>
      </x:c>
    </x:row>
    <x:row r="7">
      <x:c r="A7" s="76" t="str">
        <x:f>'Inputs &amp; Audit'!A5</x:f>
        <x:v>Albania</x:v>
      </x:c>
      <x:c r="B7" s="77" t="n">
        <x:f>'Inputs &amp; Audit'!AU5/1000000000</x:f>
        <x:v>0.5784721356514538</x:v>
      </x:c>
      <x:c r="C7" s="77" t="n">
        <x:f>'Inputs &amp; Audit'!AV5/1000000000</x:f>
        <x:v>4.2840038032044365</x:v>
      </x:c>
      <x:c r="D7" s="78" t="n">
        <x:f>'Inputs &amp; Audit'!F5</x:f>
        <x:v>2377128</x:v>
      </x:c>
      <x:c r="E7" s="79" t="str">
        <x:f>'Inputs &amp; Audit'!AW5</x:f>
        <x:v>Medium-high</x:v>
      </x:c>
      <x:c r="F7" s="80" t="str">
        <x:f>'Inputs &amp; Audit'!AY5</x:f>
        <x:v>Modeled from consumption, card access, and payment-use indicators.</x:v>
      </x:c>
    </x:row>
    <x:row r="8">
      <x:c r="A8" s="76" t="str">
        <x:f>'Inputs &amp; Audit'!A6</x:f>
        <x:v>Algeria</x:v>
      </x:c>
      <x:c r="B8" s="77" t="n">
        <x:f>'Inputs &amp; Audit'!AU6/1000000000</x:f>
        <x:v>4.500709622727253</x:v>
      </x:c>
      <x:c r="C8" s="77" t="n">
        <x:f>'Inputs &amp; Audit'!AV6/1000000000</x:f>
        <x:v>14.186236960070854</x:v>
      </x:c>
      <x:c r="D8" s="78" t="n">
        <x:f>'Inputs &amp; Audit'!F6</x:f>
        <x:v>46814308</x:v>
      </x:c>
      <x:c r="E8" s="79" t="str">
        <x:f>'Inputs &amp; Audit'!AW6</x:f>
        <x:v>Medium-high</x:v>
      </x:c>
      <x:c r="F8" s="80" t="str">
        <x:f>'Inputs &amp; Audit'!AY6</x:f>
        <x:v>Modeled from consumption, card access, and payment-use indicators.</x:v>
      </x:c>
    </x:row>
    <x:row r="9">
      <x:c r="A9" s="76" t="str">
        <x:f>'Inputs &amp; Audit'!A7</x:f>
        <x:v>Andorra</x:v>
      </x:c>
      <x:c r="B9" s="77" t="n">
        <x:f>'Inputs &amp; Audit'!AU7/1000000000</x:f>
        <x:v>0.4868830681864952</x:v>
      </x:c>
      <x:c r="C9" s="77" t="n">
        <x:f>'Inputs &amp; Audit'!AV7/1000000000</x:f>
        <x:v>0.911780231393116</x:v>
      </x:c>
      <x:c r="D9" s="78" t="n">
        <x:f>'Inputs &amp; Audit'!F7</x:f>
        <x:v>81938</x:v>
      </x:c>
      <x:c r="E9" s="79" t="str">
        <x:f>'Inputs &amp; Audit'!AW7</x:f>
        <x:v>Low</x:v>
      </x:c>
      <x:c r="F9" s="80" t="str">
        <x:f>'Inputs &amp; Audit'!AY7</x:f>
        <x:v>No recent household-consumption series; GDP-share proxy used, reducing precision. Small/tourism-exposed economy; cross-border spending can materially shift totals.</x:v>
      </x:c>
    </x:row>
    <x:row r="10">
      <x:c r="A10" s="76" t="str">
        <x:f>'Inputs &amp; Audit'!A8</x:f>
        <x:v>Angola</x:v>
      </x:c>
      <x:c r="B10" s="77" t="n">
        <x:f>'Inputs &amp; Audit'!AU8/1000000000</x:f>
        <x:v>1.8239162641352558</x:v>
      </x:c>
      <x:c r="C10" s="77" t="n">
        <x:f>'Inputs &amp; Audit'!AV8/1000000000</x:f>
        <x:v>9.935785991104954</x:v>
      </x:c>
      <x:c r="D10" s="78" t="n">
        <x:f>'Inputs &amp; Audit'!F8</x:f>
        <x:v>37885849</x:v>
      </x:c>
      <x:c r="E10" s="79" t="str">
        <x:f>'Inputs &amp; Audit'!AW8</x:f>
        <x:v>Medium-high</x:v>
      </x:c>
      <x:c r="F10" s="80" t="str">
        <x:f>'Inputs &amp; Audit'!AY8</x:f>
        <x:v>Modeled from consumption, card access, and payment-use indicators.</x:v>
      </x:c>
    </x:row>
    <x:row r="11">
      <x:c r="A11" s="76" t="str">
        <x:f>'Inputs &amp; Audit'!A9</x:f>
        <x:v>Antigua and Barbuda</x:v>
      </x:c>
      <x:c r="B11" s="77" t="n">
        <x:f>'Inputs &amp; Audit'!AU9/1000000000</x:f>
        <x:v>0.14970655416517586</x:v>
      </x:c>
      <x:c r="C11" s="77" t="n">
        <x:f>'Inputs &amp; Audit'!AV9/1000000000</x:f>
        <x:v>0.5109258811190129</x:v>
      </x:c>
      <x:c r="D11" s="78" t="n">
        <x:f>'Inputs &amp; Audit'!F9</x:f>
        <x:v>93772</x:v>
      </x:c>
      <x:c r="E11" s="79" t="str">
        <x:f>'Inputs &amp; Audit'!AW9</x:f>
        <x:v>Low</x:v>
      </x:c>
      <x:c r="F11" s="80" t="str">
        <x:f>'Inputs &amp; Audit'!AY9</x:f>
        <x:v>No recent household-consumption series; GDP-share proxy used, reducing precision. Small/tourism-exposed economy; cross-border spending can materially shift totals.</x:v>
      </x:c>
    </x:row>
    <x:row r="12">
      <x:c r="A12" s="76" t="str">
        <x:f>'Inputs &amp; Audit'!A10</x:f>
        <x:v>Argentina</x:v>
      </x:c>
      <x:c r="B12" s="77" t="n">
        <x:f>'Inputs &amp; Audit'!AU10/1000000000</x:f>
        <x:v>186.64668066190418</x:v>
      </x:c>
      <x:c r="C12" s="77" t="n">
        <x:f>'Inputs &amp; Audit'!AV10/1000000000</x:f>
        <x:v>103.28328935072074</x:v>
      </x:c>
      <x:c r="D12" s="78" t="n">
        <x:f>'Inputs &amp; Audit'!F10</x:f>
        <x:v>45696159</x:v>
      </x:c>
      <x:c r="E12" s="79" t="str">
        <x:f>'Inputs &amp; Audit'!AW10</x:f>
        <x:v>Medium-high</x:v>
      </x:c>
      <x:c r="F12" s="80" t="str">
        <x:f>'Inputs &amp; Audit'!AY10</x:f>
        <x:v>Modeled from consumption, card access, and payment-use indicators.</x:v>
      </x:c>
    </x:row>
    <x:row r="13">
      <x:c r="A13" s="76" t="str">
        <x:f>'Inputs &amp; Audit'!A11</x:f>
        <x:v>Armenia</x:v>
      </x:c>
      <x:c r="B13" s="77" t="n">
        <x:f>'Inputs &amp; Audit'!AU11/1000000000</x:f>
        <x:v>0.5734370201010097</x:v>
      </x:c>
      <x:c r="C13" s="77" t="n">
        <x:f>'Inputs &amp; Audit'!AV11/1000000000</x:f>
        <x:v>6.8585936595023735</x:v>
      </x:c>
      <x:c r="D13" s="78" t="n">
        <x:f>'Inputs &amp; Audit'!F11</x:f>
        <x:v>3033500</x:v>
      </x:c>
      <x:c r="E13" s="79" t="str">
        <x:f>'Inputs &amp; Audit'!AW11</x:f>
        <x:v>Medium-high</x:v>
      </x:c>
      <x:c r="F13" s="80" t="str">
        <x:f>'Inputs &amp; Audit'!AY11</x:f>
        <x:v>Modeled from consumption, card access, and payment-use indicators.</x:v>
      </x:c>
    </x:row>
    <x:row r="14">
      <x:c r="A14" s="76" t="str">
        <x:f>'Inputs &amp; Audit'!A12</x:f>
        <x:v>Australia</x:v>
      </x:c>
      <x:c r="B14" s="77" t="n">
        <x:f>'Inputs &amp; Audit'!AU12/1000000000</x:f>
        <x:v>285.9246596937066</x:v>
      </x:c>
      <x:c r="C14" s="77" t="n">
        <x:f>'Inputs &amp; Audit'!AV12/1000000000</x:f>
        <x:v>324.2605649392584</x:v>
      </x:c>
      <x:c r="D14" s="78" t="n">
        <x:f>'Inputs &amp; Audit'!F12</x:f>
        <x:v>27194286</x:v>
      </x:c>
      <x:c r="E14" s="79" t="str">
        <x:f>'Inputs &amp; Audit'!AW12</x:f>
        <x:v>Medium-high</x:v>
      </x:c>
      <x:c r="F14" s="80" t="str">
        <x:f>'Inputs &amp; Audit'!AY12</x:f>
        <x:v>Modeled from consumption, card access, and payment-use indicators.</x:v>
      </x:c>
    </x:row>
    <x:row r="15">
      <x:c r="A15" s="76" t="str">
        <x:f>'Inputs &amp; Audit'!A13</x:f>
        <x:v>Austria</x:v>
      </x:c>
      <x:c r="B15" s="77" t="n">
        <x:f>'Inputs &amp; Audit'!AU13/1000000000</x:f>
        <x:v>53.581562500282885</x:v>
      </x:c>
      <x:c r="C15" s="77" t="n">
        <x:f>'Inputs &amp; Audit'!AV13/1000000000</x:f>
        <x:v>140.17415075797626</x:v>
      </x:c>
      <x:c r="D15" s="78" t="n">
        <x:f>'Inputs &amp; Audit'!F13</x:f>
        <x:v>9177982</x:v>
      </x:c>
      <x:c r="E15" s="79" t="str">
        <x:f>'Inputs &amp; Audit'!AW13</x:f>
        <x:v>Medium-high</x:v>
      </x:c>
      <x:c r="F15" s="80" t="str">
        <x:f>'Inputs &amp; Audit'!AY13</x:f>
        <x:v>Modeled from consumption, card access, and payment-use indicators.</x:v>
      </x:c>
    </x:row>
    <x:row r="16">
      <x:c r="A16" s="76" t="str">
        <x:f>'Inputs &amp; Audit'!A14</x:f>
        <x:v>Azerbaijan</x:v>
      </x:c>
      <x:c r="B16" s="77" t="n">
        <x:f>'Inputs &amp; Audit'!AU14/1000000000</x:f>
        <x:v>4.913179902220989</x:v>
      </x:c>
      <x:c r="C16" s="77" t="n">
        <x:f>'Inputs &amp; Audit'!AV14/1000000000</x:f>
        <x:v>17.297552280350764</x:v>
      </x:c>
      <x:c r="D16" s="78" t="n">
        <x:f>'Inputs &amp; Audit'!F14</x:f>
        <x:v>10202830</x:v>
      </x:c>
      <x:c r="E16" s="79" t="str">
        <x:f>'Inputs &amp; Audit'!AW14</x:f>
        <x:v>Medium-high</x:v>
      </x:c>
      <x:c r="F16" s="80" t="str">
        <x:f>'Inputs &amp; Audit'!AY14</x:f>
        <x:v>Modeled from consumption, card access, and payment-use indicators.</x:v>
      </x:c>
    </x:row>
    <x:row r="17">
      <x:c r="A17" s="76" t="str">
        <x:f>'Inputs &amp; Audit'!A15</x:f>
        <x:v>Bahamas (The)</x:v>
      </x:c>
      <x:c r="B17" s="77" t="n">
        <x:f>'Inputs &amp; Audit'!AU15/1000000000</x:f>
        <x:v>1.7643713749548335</x:v>
      </x:c>
      <x:c r="C17" s="77" t="n">
        <x:f>'Inputs &amp; Audit'!AV15/1000000000</x:f>
        <x:v>3.616230416197151</x:v>
      </x:c>
      <x:c r="D17" s="78" t="n">
        <x:f>'Inputs &amp; Audit'!F15</x:f>
        <x:v>401283</x:v>
      </x:c>
      <x:c r="E17" s="79" t="str">
        <x:f>'Inputs &amp; Audit'!AW15</x:f>
        <x:v>Low</x:v>
      </x:c>
      <x:c r="F17" s="80" t="str">
        <x:f>'Inputs &amp; Audit'!AY15</x:f>
        <x:v>Modeled from consumption, card access, and payment-use indicators. Small/tourism-exposed economy; cross-border spending can materially shift totals.</x:v>
      </x:c>
    </x:row>
    <x:row r="18">
      <x:c r="A18" s="76" t="str">
        <x:f>'Inputs &amp; Audit'!A16</x:f>
        <x:v>Bahrain</x:v>
      </x:c>
      <x:c r="B18" s="77" t="n">
        <x:f>'Inputs &amp; Audit'!AU16/1000000000</x:f>
        <x:v>3.8988508244904514</x:v>
      </x:c>
      <x:c r="C18" s="77" t="n">
        <x:f>'Inputs &amp; Audit'!AV16/1000000000</x:f>
        <x:v>8.085154836850197</x:v>
      </x:c>
      <x:c r="D18" s="78" t="n">
        <x:f>'Inputs &amp; Audit'!F16</x:f>
        <x:v>1588670</x:v>
      </x:c>
      <x:c r="E18" s="79" t="str">
        <x:f>'Inputs &amp; Audit'!AW16</x:f>
        <x:v>Medium-high</x:v>
      </x:c>
      <x:c r="F18" s="80" t="str">
        <x:f>'Inputs &amp; Audit'!AY16</x:f>
        <x:v>Modeled from consumption, card access, and payment-use indicators.</x:v>
      </x:c>
    </x:row>
    <x:row r="19">
      <x:c r="A19" s="76" t="str">
        <x:f>'Inputs &amp; Audit'!A17</x:f>
        <x:v>Bangladesh</x:v>
      </x:c>
      <x:c r="B19" s="77" t="n">
        <x:f>'Inputs &amp; Audit'!AU17/1000000000</x:f>
        <x:v>4.533795102337688</x:v>
      </x:c>
      <x:c r="C19" s="77" t="n">
        <x:f>'Inputs &amp; Audit'!AV17/1000000000</x:f>
        <x:v>42.44094750659454</x:v>
      </x:c>
      <x:c r="D19" s="78" t="n">
        <x:f>'Inputs &amp; Audit'!F17</x:f>
        <x:v>173562364</x:v>
      </x:c>
      <x:c r="E19" s="79" t="str">
        <x:f>'Inputs &amp; Audit'!AW17</x:f>
        <x:v>Medium-high</x:v>
      </x:c>
      <x:c r="F19" s="80" t="str">
        <x:f>'Inputs &amp; Audit'!AY17</x:f>
        <x:v>Modeled from consumption, card access, and payment-use indicators.</x:v>
      </x:c>
    </x:row>
    <x:row r="20">
      <x:c r="A20" s="76" t="str">
        <x:f>'Inputs &amp; Audit'!A18</x:f>
        <x:v>Barbados</x:v>
      </x:c>
      <x:c r="B20" s="77" t="n">
        <x:f>'Inputs &amp; Audit'!AU18/1000000000</x:f>
        <x:v>0.8680124060132577</x:v>
      </x:c>
      <x:c r="C20" s="77" t="n">
        <x:f>'Inputs &amp; Audit'!AV18/1000000000</x:f>
        <x:v>1.610271227632609</x:v>
      </x:c>
      <x:c r="D20" s="78" t="n">
        <x:f>'Inputs &amp; Audit'!F18</x:f>
        <x:v>282467</x:v>
      </x:c>
      <x:c r="E20" s="79" t="str">
        <x:f>'Inputs &amp; Audit'!AW18</x:f>
        <x:v>Low</x:v>
      </x:c>
      <x:c r="F20" s="80" t="str">
        <x:f>'Inputs &amp; Audit'!AY18</x:f>
        <x:v>No recent household-consumption series; GDP-share proxy used, reducing precision. Small/tourism-exposed economy; cross-border spending can materially shift totals.</x:v>
      </x:c>
    </x:row>
    <x:row r="21">
      <x:c r="A21" s="76" t="str">
        <x:f>'Inputs &amp; Audit'!A19</x:f>
        <x:v>Belarus</x:v>
      </x:c>
      <x:c r="B21" s="77" t="n">
        <x:f>'Inputs &amp; Audit'!AU19/1000000000</x:f>
        <x:v>3.6639150902382163</x:v>
      </x:c>
      <x:c r="C21" s="77" t="n">
        <x:f>'Inputs &amp; Audit'!AV19/1000000000</x:f>
        <x:v>19.598322433292417</x:v>
      </x:c>
      <x:c r="D21" s="78" t="n">
        <x:f>'Inputs &amp; Audit'!F19</x:f>
        <x:v>9132629</x:v>
      </x:c>
      <x:c r="E21" s="79" t="str">
        <x:f>'Inputs &amp; Audit'!AW19</x:f>
        <x:v>Medium-high</x:v>
      </x:c>
      <x:c r="F21" s="80" t="str">
        <x:f>'Inputs &amp; Audit'!AY19</x:f>
        <x:v>Modeled from consumption, card access, and payment-use indicators.</x:v>
      </x:c>
    </x:row>
    <x:row r="22">
      <x:c r="A22" s="76" t="str">
        <x:f>'Inputs &amp; Audit'!A20</x:f>
        <x:v>Belgium</x:v>
      </x:c>
      <x:c r="B22" s="77" t="n">
        <x:f>'Inputs &amp; Audit'!AU20/1000000000</x:f>
        <x:v>56.734880445247136</x:v>
      </x:c>
      <x:c r="C22" s="77" t="n">
        <x:f>'Inputs &amp; Audit'!AV20/1000000000</x:f>
        <x:v>177.97479846603045</x:v>
      </x:c>
      <x:c r="D22" s="78" t="n">
        <x:f>'Inputs &amp; Audit'!F20</x:f>
        <x:v>11858610</x:v>
      </x:c>
      <x:c r="E22" s="79" t="str">
        <x:f>'Inputs &amp; Audit'!AW20</x:f>
        <x:v>Medium-high</x:v>
      </x:c>
      <x:c r="F22" s="80" t="str">
        <x:f>'Inputs &amp; Audit'!AY20</x:f>
        <x:v>Modeled from consumption, card access, and payment-use indicators.</x:v>
      </x:c>
    </x:row>
    <x:row r="23">
      <x:c r="A23" s="76" t="str">
        <x:f>'Inputs &amp; Audit'!A21</x:f>
        <x:v>Belize</x:v>
      </x:c>
      <x:c r="B23" s="77" t="n">
        <x:f>'Inputs &amp; Audit'!AU21/1000000000</x:f>
        <x:v>0.16789171898754593</x:v>
      </x:c>
      <x:c r="C23" s="77" t="n">
        <x:f>'Inputs &amp; Audit'!AV21/1000000000</x:f>
        <x:v>0.45255702190371927</x:v>
      </x:c>
      <x:c r="D23" s="78" t="n">
        <x:f>'Inputs &amp; Audit'!F21</x:f>
        <x:v>417072</x:v>
      </x:c>
      <x:c r="E23" s="79" t="str">
        <x:f>'Inputs &amp; Audit'!AW21</x:f>
        <x:v>Medium-high</x:v>
      </x:c>
      <x:c r="F23" s="80" t="str">
        <x:f>'Inputs &amp; Audit'!AY21</x:f>
        <x:v>Modeled from consumption, card access, and payment-use indicators. Small/tourism-exposed economy; cross-border spending can materially shift totals.</x:v>
      </x:c>
    </x:row>
    <x:row r="24">
      <x:c r="A24" s="76" t="str">
        <x:f>'Inputs &amp; Audit'!A22</x:f>
        <x:v>Benin</x:v>
      </x:c>
      <x:c r="B24" s="77" t="n">
        <x:f>'Inputs &amp; Audit'!AU22/1000000000</x:f>
        <x:v>0.2697476143202691</x:v>
      </x:c>
      <x:c r="C24" s="77" t="n">
        <x:f>'Inputs &amp; Audit'!AV22/1000000000</x:f>
        <x:v>2.7657370497404536</x:v>
      </x:c>
      <x:c r="D24" s="78" t="n">
        <x:f>'Inputs &amp; Audit'!F22</x:f>
        <x:v>14462724</x:v>
      </x:c>
      <x:c r="E24" s="79" t="str">
        <x:f>'Inputs &amp; Audit'!AW22</x:f>
        <x:v>Medium-high</x:v>
      </x:c>
      <x:c r="F24" s="80" t="str">
        <x:f>'Inputs &amp; Audit'!AY22</x:f>
        <x:v>Mobile-money-heavy market; debit/equivalent estimate includes a capped purchase-like proxy (not the full value of transfers).</x:v>
      </x:c>
    </x:row>
    <x:row r="25">
      <x:c r="A25" s="76" t="str">
        <x:f>'Inputs &amp; Audit'!A23</x:f>
        <x:v>Bhutan</x:v>
      </x:c>
      <x:c r="B25" s="77" t="n">
        <x:f>'Inputs &amp; Audit'!AU23/1000000000</x:f>
        <x:v>0.004562168960591388</x:v>
      </x:c>
      <x:c r="C25" s="77" t="n">
        <x:f>'Inputs &amp; Audit'!AV23/1000000000</x:f>
        <x:v>0.2129091875905095</x:v>
      </x:c>
      <x:c r="D25" s="78" t="n">
        <x:f>'Inputs &amp; Audit'!F23</x:f>
        <x:v>791524</x:v>
      </x:c>
      <x:c r="E25" s="79" t="str">
        <x:f>'Inputs &amp; Audit'!AW23</x:f>
        <x:v>Medium</x:v>
      </x:c>
      <x:c r="F25" s="80" t="str">
        <x:f>'Inputs &amp; Audit'!AY23</x:f>
        <x:v>Modeled from consumption, card access, and payment-use indicators.</x:v>
      </x:c>
    </x:row>
    <x:row r="26">
      <x:c r="A26" s="76" t="str">
        <x:f>'Inputs &amp; Audit'!A24</x:f>
        <x:v>Bolivia (Plurinational State of)</x:v>
      </x:c>
      <x:c r="B26" s="77" t="n">
        <x:f>'Inputs &amp; Audit'!AU24/1000000000</x:f>
        <x:v>2.3186636460617613</x:v>
      </x:c>
      <x:c r="C26" s="77" t="n">
        <x:f>'Inputs &amp; Audit'!AV24/1000000000</x:f>
        <x:v>9.66027988015874</x:v>
      </x:c>
      <x:c r="D26" s="78" t="n">
        <x:f>'Inputs &amp; Audit'!F24</x:f>
        <x:v>12413315</x:v>
      </x:c>
      <x:c r="E26" s="79" t="str">
        <x:f>'Inputs &amp; Audit'!AW24</x:f>
        <x:v>Medium-high</x:v>
      </x:c>
      <x:c r="F26" s="80" t="str">
        <x:f>'Inputs &amp; Audit'!AY24</x:f>
        <x:v>Modeled from consumption, card access, and payment-use indicators.</x:v>
      </x:c>
    </x:row>
    <x:row r="27">
      <x:c r="A27" s="76" t="str">
        <x:f>'Inputs &amp; Audit'!A25</x:f>
        <x:v>Bosnia and Herzegovina</x:v>
      </x:c>
      <x:c r="B27" s="77" t="n">
        <x:f>'Inputs &amp; Audit'!AU25/1000000000</x:f>
        <x:v>1.6045022764929124</x:v>
      </x:c>
      <x:c r="C27" s="77" t="n">
        <x:f>'Inputs &amp; Audit'!AV25/1000000000</x:f>
        <x:v>5.763653520965299</x:v>
      </x:c>
      <x:c r="D27" s="78" t="n">
        <x:f>'Inputs &amp; Audit'!F25</x:f>
        <x:v>3164253</x:v>
      </x:c>
      <x:c r="E27" s="79" t="str">
        <x:f>'Inputs &amp; Audit'!AW25</x:f>
        <x:v>Medium-high</x:v>
      </x:c>
      <x:c r="F27" s="80" t="str">
        <x:f>'Inputs &amp; Audit'!AY25</x:f>
        <x:v>Modeled from consumption, card access, and payment-use indicators.</x:v>
      </x:c>
    </x:row>
    <x:row r="28">
      <x:c r="A28" s="76" t="str">
        <x:f>'Inputs &amp; Audit'!A26</x:f>
        <x:v>Botswana</x:v>
      </x:c>
      <x:c r="B28" s="77" t="n">
        <x:f>'Inputs &amp; Audit'!AU26/1000000000</x:f>
        <x:v>0.42536627889504325</x:v>
      </x:c>
      <x:c r="C28" s="77" t="n">
        <x:f>'Inputs &amp; Audit'!AV26/1000000000</x:f>
        <x:v>3.2017287571462814</x:v>
      </x:c>
      <x:c r="D28" s="78" t="n">
        <x:f>'Inputs &amp; Audit'!F26</x:f>
        <x:v>2521139</x:v>
      </x:c>
      <x:c r="E28" s="79" t="str">
        <x:f>'Inputs &amp; Audit'!AW26</x:f>
        <x:v>Medium-high</x:v>
      </x:c>
      <x:c r="F28" s="80" t="str">
        <x:f>'Inputs &amp; Audit'!AY26</x:f>
        <x:v>Modeled from consumption, card access, and payment-use indicators.</x:v>
      </x:c>
    </x:row>
    <x:row r="29">
      <x:c r="A29" s="76" t="str">
        <x:f>'Inputs &amp; Audit'!A27</x:f>
        <x:v>Brazil</x:v>
      </x:c>
      <x:c r="B29" s="77" t="n">
        <x:f>'Inputs &amp; Audit'!AU27/1000000000</x:f>
        <x:v>623.7515103202721</x:v>
      </x:c>
      <x:c r="C29" s="77" t="n">
        <x:f>'Inputs &amp; Audit'!AV27/1000000000</x:f>
        <x:v>249.573482620199</x:v>
      </x:c>
      <x:c r="D29" s="78" t="n">
        <x:f>'Inputs &amp; Audit'!F27</x:f>
        <x:v>211998573</x:v>
      </x:c>
      <x:c r="E29" s="79" t="str">
        <x:f>'Inputs &amp; Audit'!AW27</x:f>
        <x:v>Medium-high</x:v>
      </x:c>
      <x:c r="F29" s="80" t="str">
        <x:f>'Inputs &amp; Audit'!AY27</x:f>
        <x:v>Modeled from consumption, card access, and payment-use indicators.</x:v>
      </x:c>
    </x:row>
    <x:row r="30">
      <x:c r="A30" s="76" t="str">
        <x:f>'Inputs &amp; Audit'!A28</x:f>
        <x:v>Brunei Darussalam</x:v>
      </x:c>
      <x:c r="B30" s="77" t="n">
        <x:f>'Inputs &amp; Audit'!AU28/1000000000</x:f>
        <x:v>1.3471930593336854</x:v>
      </x:c>
      <x:c r="C30" s="77" t="n">
        <x:f>'Inputs &amp; Audit'!AV28/1000000000</x:f>
        <x:v>2.0819081398074326</x:v>
      </x:c>
      <x:c r="D30" s="78" t="n">
        <x:f>'Inputs &amp; Audit'!F28</x:f>
        <x:v>462721</x:v>
      </x:c>
      <x:c r="E30" s="79" t="str">
        <x:f>'Inputs &amp; Audit'!AW28</x:f>
        <x:v>Medium</x:v>
      </x:c>
      <x:c r="F30" s="80" t="str">
        <x:f>'Inputs &amp; Audit'!AY28</x:f>
        <x:v>Modeled from consumption, card access, and payment-use indicators.</x:v>
      </x:c>
    </x:row>
    <x:row r="31">
      <x:c r="A31" s="76" t="str">
        <x:f>'Inputs &amp; Audit'!A29</x:f>
        <x:v>Bulgaria</x:v>
      </x:c>
      <x:c r="B31" s="77" t="n">
        <x:f>'Inputs &amp; Audit'!AU29/1000000000</x:f>
        <x:v>8.120582312225324</x:v>
      </x:c>
      <x:c r="C31" s="77" t="n">
        <x:f>'Inputs &amp; Audit'!AV29/1000000000</x:f>
        <x:v>24.976279719042076</x:v>
      </x:c>
      <x:c r="D31" s="78" t="n">
        <x:f>'Inputs &amp; Audit'!F29</x:f>
        <x:v>6441421</x:v>
      </x:c>
      <x:c r="E31" s="79" t="str">
        <x:f>'Inputs &amp; Audit'!AW29</x:f>
        <x:v>Medium-high</x:v>
      </x:c>
      <x:c r="F31" s="80" t="str">
        <x:f>'Inputs &amp; Audit'!AY29</x:f>
        <x:v>Modeled from consumption, card access, and payment-use indicators.</x:v>
      </x:c>
    </x:row>
    <x:row r="32">
      <x:c r="A32" s="76" t="str">
        <x:f>'Inputs &amp; Audit'!A30</x:f>
        <x:v>Burkina Faso</x:v>
      </x:c>
      <x:c r="B32" s="77" t="n">
        <x:f>'Inputs &amp; Audit'!AU30/1000000000</x:f>
        <x:v>0.29257553540399106</x:v>
      </x:c>
      <x:c r="C32" s="77" t="n">
        <x:f>'Inputs &amp; Audit'!AV30/1000000000</x:f>
        <x:v>3.144530873222748</x:v>
      </x:c>
      <x:c r="D32" s="78" t="n">
        <x:f>'Inputs &amp; Audit'!F30</x:f>
        <x:v>23548781</x:v>
      </x:c>
      <x:c r="E32" s="79" t="str">
        <x:f>'Inputs &amp; Audit'!AW30</x:f>
        <x:v>Medium-high</x:v>
      </x:c>
      <x:c r="F32" s="80" t="str">
        <x:f>'Inputs &amp; Audit'!AY30</x:f>
        <x:v>Mobile-money-heavy market; debit/equivalent estimate includes a capped purchase-like proxy (not the full value of transfers).</x:v>
      </x:c>
    </x:row>
    <x:row r="33">
      <x:c r="A33" s="76" t="str">
        <x:f>'Inputs &amp; Audit'!A31</x:f>
        <x:v>Burundi</x:v>
      </x:c>
      <x:c r="B33" s="77" t="n">
        <x:f>'Inputs &amp; Audit'!AU31/1000000000</x:f>
        <x:v>0.01510316765634272</x:v>
      </x:c>
      <x:c r="C33" s="77" t="n">
        <x:f>'Inputs &amp; Audit'!AV31/1000000000</x:f>
        <x:v>0.05287285724441129</x:v>
      </x:c>
      <x:c r="D33" s="78" t="n">
        <x:f>'Inputs &amp; Audit'!F31</x:f>
        <x:v>14047786</x:v>
      </x:c>
      <x:c r="E33" s="79" t="str">
        <x:f>'Inputs &amp; Audit'!AW31</x:f>
        <x:v>Medium</x:v>
      </x:c>
      <x:c r="F33" s="80" t="str">
        <x:f>'Inputs &amp; Audit'!AY31</x:f>
        <x:v>Mobile-money-heavy market; debit/equivalent estimate includes a capped purchase-like proxy (not the full value of transfers).</x:v>
      </x:c>
    </x:row>
    <x:row r="34">
      <x:c r="A34" s="76" t="str">
        <x:f>'Inputs &amp; Audit'!A32</x:f>
        <x:v>Cabo Verde</x:v>
      </x:c>
      <x:c r="B34" s="77" t="n">
        <x:f>'Inputs &amp; Audit'!AU32/1000000000</x:f>
        <x:v>0.01711175437996738</x:v>
      </x:c>
      <x:c r="C34" s="77" t="n">
        <x:f>'Inputs &amp; Audit'!AV32/1000000000</x:f>
        <x:v>0.3236584736053545</x:v>
      </x:c>
      <x:c r="D34" s="78" t="n">
        <x:f>'Inputs &amp; Audit'!F32</x:f>
        <x:v>524877</x:v>
      </x:c>
      <x:c r="E34" s="79" t="str">
        <x:f>'Inputs &amp; Audit'!AW32</x:f>
        <x:v>Medium</x:v>
      </x:c>
      <x:c r="F34" s="80" t="str">
        <x:f>'Inputs &amp; Audit'!AY32</x:f>
        <x:v>Modeled from consumption, card access, and payment-use indicators.</x:v>
      </x:c>
    </x:row>
    <x:row r="35">
      <x:c r="A35" s="76" t="str">
        <x:f>'Inputs &amp; Audit'!A33</x:f>
        <x:v>Cambodia</x:v>
      </x:c>
      <x:c r="B35" s="77" t="n">
        <x:f>'Inputs &amp; Audit'!AU33/1000000000</x:f>
        <x:v>0.5919459982368348</x:v>
      </x:c>
      <x:c r="C35" s="77" t="n">
        <x:f>'Inputs &amp; Audit'!AV33/1000000000</x:f>
        <x:v>4.9849638939845216</x:v>
      </x:c>
      <x:c r="D35" s="78" t="n">
        <x:f>'Inputs &amp; Audit'!F33</x:f>
        <x:v>17638801</x:v>
      </x:c>
      <x:c r="E35" s="79" t="str">
        <x:f>'Inputs &amp; Audit'!AW33</x:f>
        <x:v>Medium-high</x:v>
      </x:c>
      <x:c r="F35" s="80" t="str">
        <x:f>'Inputs &amp; Audit'!AY33</x:f>
        <x:v>Modeled from consumption, card access, and payment-use indicators.</x:v>
      </x:c>
    </x:row>
    <x:row r="36">
      <x:c r="A36" s="76" t="str">
        <x:f>'Inputs &amp; Audit'!A34</x:f>
        <x:v>Cameroon</x:v>
      </x:c>
      <x:c r="B36" s="77" t="n">
        <x:f>'Inputs &amp; Audit'!AU34/1000000000</x:f>
        <x:v>0.9063406373662042</x:v>
      </x:c>
      <x:c r="C36" s="77" t="n">
        <x:f>'Inputs &amp; Audit'!AV34/1000000000</x:f>
        <x:v>4.979034331583489</x:v>
      </x:c>
      <x:c r="D36" s="78" t="n">
        <x:f>'Inputs &amp; Audit'!F34</x:f>
        <x:v>29123744</x:v>
      </x:c>
      <x:c r="E36" s="79" t="str">
        <x:f>'Inputs &amp; Audit'!AW34</x:f>
        <x:v>Medium-high</x:v>
      </x:c>
      <x:c r="F36" s="80" t="str">
        <x:f>'Inputs &amp; Audit'!AY34</x:f>
        <x:v>Mobile-money-heavy market; debit/equivalent estimate includes a capped purchase-like proxy (not the full value of transfers).</x:v>
      </x:c>
    </x:row>
    <x:row r="37">
      <x:c r="A37" s="76" t="str">
        <x:f>'Inputs &amp; Audit'!A35</x:f>
        <x:v>Canada</x:v>
      </x:c>
      <x:c r="B37" s="77" t="n">
        <x:f>'Inputs &amp; Audit'!AU35/1000000000</x:f>
        <x:v>600.2547665342611</x:v>
      </x:c>
      <x:c r="C37" s="77" t="n">
        <x:f>'Inputs &amp; Audit'!AV35/1000000000</x:f>
        <x:v>369.10188688309626</x:v>
      </x:c>
      <x:c r="D37" s="78" t="n">
        <x:f>'Inputs &amp; Audit'!F35</x:f>
        <x:v>41262329</x:v>
      </x:c>
      <x:c r="E37" s="79" t="str">
        <x:f>'Inputs &amp; Audit'!AW35</x:f>
        <x:v>Medium</x:v>
      </x:c>
      <x:c r="F37" s="80" t="str">
        <x:f>'Inputs &amp; Audit'!AY35</x:f>
        <x:v>Modeled from consumption, card access, and payment-use indicators.</x:v>
      </x:c>
    </x:row>
    <x:row r="38">
      <x:c r="A38" s="76" t="str">
        <x:f>'Inputs &amp; Audit'!A36</x:f>
        <x:v>Central African Republic</x:v>
      </x:c>
      <x:c r="B38" s="77" t="n">
        <x:f>'Inputs &amp; Audit'!AU36/1000000000</x:f>
        <x:v>0.0650145382383444</x:v>
      </x:c>
      <x:c r="C38" s="77" t="n">
        <x:f>'Inputs &amp; Audit'!AV36/1000000000</x:f>
        <x:v>0.07194104538627029</x:v>
      </x:c>
      <x:c r="D38" s="78" t="n">
        <x:f>'Inputs &amp; Audit'!F36</x:f>
        <x:v>5330690</x:v>
      </x:c>
      <x:c r="E38" s="79" t="str">
        <x:f>'Inputs &amp; Audit'!AW36</x:f>
        <x:v>Medium</x:v>
      </x:c>
      <x:c r="F38" s="80" t="str">
        <x:f>'Inputs &amp; Audit'!AY36</x:f>
        <x:v>Mobile-money-heavy market; debit/equivalent estimate includes a capped purchase-like proxy (not the full value of transfers).</x:v>
      </x:c>
    </x:row>
    <x:row r="39">
      <x:c r="A39" s="76" t="str">
        <x:f>'Inputs &amp; Audit'!A37</x:f>
        <x:v>Chad</x:v>
      </x:c>
      <x:c r="B39" s="77" t="n">
        <x:f>'Inputs &amp; Audit'!AU37/1000000000</x:f>
        <x:v>0.3562627318235193</x:v>
      </x:c>
      <x:c r="C39" s="77" t="n">
        <x:f>'Inputs &amp; Audit'!AV37/1000000000</x:f>
        <x:v>0.4030269988764239</x:v>
      </x:c>
      <x:c r="D39" s="78" t="n">
        <x:f>'Inputs &amp; Audit'!F37</x:f>
        <x:v>20299123</x:v>
      </x:c>
      <x:c r="E39" s="79" t="str">
        <x:f>'Inputs &amp; Audit'!AW37</x:f>
        <x:v>Medium-high</x:v>
      </x:c>
      <x:c r="F39" s="80" t="str">
        <x:f>'Inputs &amp; Audit'!AY37</x:f>
        <x:v>Mobile-money-heavy market; debit/equivalent estimate includes a capped purchase-like proxy (not the full value of transfers).</x:v>
      </x:c>
    </x:row>
    <x:row r="40">
      <x:c r="A40" s="76" t="str">
        <x:f>'Inputs &amp; Audit'!A38</x:f>
        <x:v>Chile</x:v>
      </x:c>
      <x:c r="B40" s="77" t="n">
        <x:f>'Inputs &amp; Audit'!AU38/1000000000</x:f>
        <x:v>79.7484930216556</x:v>
      </x:c>
      <x:c r="C40" s="77" t="n">
        <x:f>'Inputs &amp; Audit'!AV38/1000000000</x:f>
        <x:v>48.68587078592892</x:v>
      </x:c>
      <x:c r="D40" s="78" t="n">
        <x:f>'Inputs &amp; Audit'!F38</x:f>
        <x:v>19764771</x:v>
      </x:c>
      <x:c r="E40" s="79" t="str">
        <x:f>'Inputs &amp; Audit'!AW38</x:f>
        <x:v>Medium-high</x:v>
      </x:c>
      <x:c r="F40" s="80" t="str">
        <x:f>'Inputs &amp; Audit'!AY38</x:f>
        <x:v>Modeled from consumption, card access, and payment-use indicators.</x:v>
      </x:c>
    </x:row>
    <x:row r="41">
      <x:c r="A41" s="76" t="str">
        <x:f>'Inputs &amp; Audit'!A39</x:f>
        <x:v>China (the People's Republic of)</x:v>
      </x:c>
      <x:c r="B41" s="77" t="n">
        <x:f>'Inputs &amp; Audit'!AU39/1000000000</x:f>
        <x:v>3386.4693002635636</x:v>
      </x:c>
      <x:c r="C41" s="77" t="n">
        <x:f>'Inputs &amp; Audit'!AV39/1000000000</x:f>
        <x:v>2193.4747972921314</x:v>
      </x:c>
      <x:c r="D41" s="78" t="n">
        <x:f>'Inputs &amp; Audit'!F39</x:f>
        <x:v>1408975000</x:v>
      </x:c>
      <x:c r="E41" s="79" t="str">
        <x:f>'Inputs &amp; Audit'!AW39</x:f>
        <x:v>Medium-high</x:v>
      </x:c>
      <x:c r="F41" s="80" t="str">
        <x:f>'Inputs &amp; Audit'!AY39</x:f>
        <x:v>Modeled from consumption, card access, and payment-use indicators. Direct account-funded wallet payments are excluded where possible; UnionPay/card-funded wallet purchases remain.</x:v>
      </x:c>
    </x:row>
    <x:row r="42">
      <x:c r="A42" s="76" t="str">
        <x:f>'Inputs &amp; Audit'!A40</x:f>
        <x:v>Colombia</x:v>
      </x:c>
      <x:c r="B42" s="77" t="n">
        <x:f>'Inputs &amp; Audit'!AU40/1000000000</x:f>
        <x:v>66.0799128312313</x:v>
      </x:c>
      <x:c r="C42" s="77" t="n">
        <x:f>'Inputs &amp; Audit'!AV40/1000000000</x:f>
        <x:v>62.26648945380646</x:v>
      </x:c>
      <x:c r="D42" s="78" t="n">
        <x:f>'Inputs &amp; Audit'!F40</x:f>
        <x:v>52886363</x:v>
      </x:c>
      <x:c r="E42" s="79" t="str">
        <x:f>'Inputs &amp; Audit'!AW40</x:f>
        <x:v>Medium-high</x:v>
      </x:c>
      <x:c r="F42" s="80" t="str">
        <x:f>'Inputs &amp; Audit'!AY40</x:f>
        <x:v>Modeled from consumption, card access, and payment-use indicators.</x:v>
      </x:c>
    </x:row>
    <x:row r="43">
      <x:c r="A43" s="76" t="str">
        <x:f>'Inputs &amp; Audit'!A41</x:f>
        <x:v>Comoros</x:v>
      </x:c>
      <x:c r="B43" s="77" t="n">
        <x:f>'Inputs &amp; Audit'!AU41/1000000000</x:f>
        <x:v>0.04190064191657614</x:v>
      </x:c>
      <x:c r="C43" s="77" t="n">
        <x:f>'Inputs &amp; Audit'!AV41/1000000000</x:f>
        <x:v>0.08571182541425203</x:v>
      </x:c>
      <x:c r="D43" s="78" t="n">
        <x:f>'Inputs &amp; Audit'!F41</x:f>
        <x:v>866628</x:v>
      </x:c>
      <x:c r="E43" s="79" t="str">
        <x:f>'Inputs &amp; Audit'!AW41</x:f>
        <x:v>Medium-high</x:v>
      </x:c>
      <x:c r="F43" s="80" t="str">
        <x:f>'Inputs &amp; Audit'!AY41</x:f>
        <x:v>Modeled from consumption, card access, and payment-use indicators.</x:v>
      </x:c>
    </x:row>
    <x:row r="44">
      <x:c r="A44" s="76" t="str">
        <x:f>'Inputs &amp; Audit'!A42</x:f>
        <x:v>Congo</x:v>
      </x:c>
      <x:c r="B44" s="77" t="n">
        <x:f>'Inputs &amp; Audit'!AU42/1000000000</x:f>
        <x:v>0.08771024290356161</x:v>
      </x:c>
      <x:c r="C44" s="77" t="n">
        <x:f>'Inputs &amp; Audit'!AV42/1000000000</x:f>
        <x:v>1.629274328429697</x:v>
      </x:c>
      <x:c r="D44" s="78" t="n">
        <x:f>'Inputs &amp; Audit'!F42</x:f>
        <x:v>6332961</x:v>
      </x:c>
      <x:c r="E44" s="79" t="str">
        <x:f>'Inputs &amp; Audit'!AW42</x:f>
        <x:v>Medium</x:v>
      </x:c>
      <x:c r="F44" s="80" t="str">
        <x:f>'Inputs &amp; Audit'!AY42</x:f>
        <x:v>Mobile-money-heavy market; debit/equivalent estimate includes a capped purchase-like proxy (not the full value of transfers).</x:v>
      </x:c>
    </x:row>
    <x:row r="45">
      <x:c r="A45" s="76" t="str">
        <x:f>'Inputs &amp; Audit'!A43</x:f>
        <x:v>Costa Rica</x:v>
      </x:c>
      <x:c r="B45" s="77" t="n">
        <x:f>'Inputs &amp; Audit'!AU43/1000000000</x:f>
        <x:v>17.186597203297584</x:v>
      </x:c>
      <x:c r="C45" s="77" t="n">
        <x:f>'Inputs &amp; Audit'!AV43/1000000000</x:f>
        <x:v>20.420691518718154</x:v>
      </x:c>
      <x:c r="D45" s="78" t="n">
        <x:f>'Inputs &amp; Audit'!F43</x:f>
        <x:v>5129910</x:v>
      </x:c>
      <x:c r="E45" s="79" t="str">
        <x:f>'Inputs &amp; Audit'!AW43</x:f>
        <x:v>Medium-high</x:v>
      </x:c>
      <x:c r="F45" s="80" t="str">
        <x:f>'Inputs &amp; Audit'!AY43</x:f>
        <x:v>Modeled from consumption, card access, and payment-use indicators.</x:v>
      </x:c>
    </x:row>
    <x:row r="46">
      <x:c r="A46" s="76" t="str">
        <x:f>'Inputs &amp; Audit'!A44</x:f>
        <x:v>Croatia</x:v>
      </x:c>
      <x:c r="B46" s="77" t="n">
        <x:f>'Inputs &amp; Audit'!AU44/1000000000</x:f>
        <x:v>10.927565527793629</x:v>
      </x:c>
      <x:c r="C46" s="77" t="n">
        <x:f>'Inputs &amp; Audit'!AV44/1000000000</x:f>
        <x:v>22.295587361530924</x:v>
      </x:c>
      <x:c r="D46" s="78" t="n">
        <x:f>'Inputs &amp; Audit'!F44</x:f>
        <x:v>3866200</x:v>
      </x:c>
      <x:c r="E46" s="79" t="str">
        <x:f>'Inputs &amp; Audit'!AW44</x:f>
        <x:v>Medium-high</x:v>
      </x:c>
      <x:c r="F46" s="80" t="str">
        <x:f>'Inputs &amp; Audit'!AY44</x:f>
        <x:v>Modeled from consumption, card access, and payment-use indicators.</x:v>
      </x:c>
    </x:row>
    <x:row r="47">
      <x:c r="A47" s="76" t="str">
        <x:f>'Inputs &amp; Audit'!A45</x:f>
        <x:v>Cuba</x:v>
      </x:c>
      <x:c r="B47" s="77" t="n">
        <x:f>'Inputs &amp; Audit'!AU45/1000000000</x:f>
        <x:v>3.3581483999184596</x:v>
      </x:c>
      <x:c r="C47" s="77" t="n">
        <x:f>'Inputs &amp; Audit'!AV45/1000000000</x:f>
        <x:v>6.993476327834627</x:v>
      </x:c>
      <x:c r="D47" s="78" t="n">
        <x:f>'Inputs &amp; Audit'!F45</x:f>
        <x:v>10979783</x:v>
      </x:c>
      <x:c r="E47" s="79" t="str">
        <x:f>'Inputs &amp; Audit'!AW45</x:f>
        <x:v>Low</x:v>
      </x:c>
      <x:c r="F47" s="80" t="str">
        <x:f>'Inputs &amp; Audit'!AY45</x:f>
        <x:v>International card acceptance is restricted; estimate represents domestic bank-card and electronic-payment equivalents.</x:v>
      </x:c>
    </x:row>
    <x:row r="48">
      <x:c r="A48" s="76" t="str">
        <x:f>'Inputs &amp; Audit'!A46</x:f>
        <x:v>Cyprus</x:v>
      </x:c>
      <x:c r="B48" s="77" t="n">
        <x:f>'Inputs &amp; Audit'!AU46/1000000000</x:f>
        <x:v>3.1453160238605036</x:v>
      </x:c>
      <x:c r="C48" s="77" t="n">
        <x:f>'Inputs &amp; Audit'!AV46/1000000000</x:f>
        <x:v>8.890794162742614</x:v>
      </x:c>
      <x:c r="D48" s="78" t="n">
        <x:f>'Inputs &amp; Audit'!F46</x:f>
        <x:v>1358282</x:v>
      </x:c>
      <x:c r="E48" s="79" t="str">
        <x:f>'Inputs &amp; Audit'!AW46</x:f>
        <x:v>Medium-high</x:v>
      </x:c>
      <x:c r="F48" s="80" t="str">
        <x:f>'Inputs &amp; Audit'!AY46</x:f>
        <x:v>Modeled from consumption, card access, and payment-use indicators.</x:v>
      </x:c>
    </x:row>
    <x:row r="49">
      <x:c r="A49" s="76" t="str">
        <x:f>'Inputs &amp; Audit'!A47</x:f>
        <x:v>Czechia</x:v>
      </x:c>
      <x:c r="B49" s="77" t="n">
        <x:f>'Inputs &amp; Audit'!AU47/1000000000</x:f>
        <x:v>24.192557283045748</x:v>
      </x:c>
      <x:c r="C49" s="77" t="n">
        <x:f>'Inputs &amp; Audit'!AV47/1000000000</x:f>
        <x:v>74.66704524982833</x:v>
      </x:c>
      <x:c r="D49" s="78" t="n">
        <x:f>'Inputs &amp; Audit'!F47</x:f>
        <x:v>10905028</x:v>
      </x:c>
      <x:c r="E49" s="79" t="str">
        <x:f>'Inputs &amp; Audit'!AW47</x:f>
        <x:v>Medium-high</x:v>
      </x:c>
      <x:c r="F49" s="80" t="str">
        <x:f>'Inputs &amp; Audit'!AY47</x:f>
        <x:v>Modeled from consumption, card access, and payment-use indicators.</x:v>
      </x:c>
    </x:row>
    <x:row r="50">
      <x:c r="A50" s="76" t="str">
        <x:f>'Inputs &amp; Audit'!A48</x:f>
        <x:v>Côte D'Ivoire</x:v>
      </x:c>
      <x:c r="B50" s="77" t="n">
        <x:f>'Inputs &amp; Audit'!AU48/1000000000</x:f>
        <x:v>1.1981744569570871</x:v>
      </x:c>
      <x:c r="C50" s="77" t="n">
        <x:f>'Inputs &amp; Audit'!AV48/1000000000</x:f>
        <x:v>11.225992055702289</x:v>
      </x:c>
      <x:c r="D50" s="78" t="n">
        <x:f>'Inputs &amp; Audit'!F48</x:f>
        <x:v>31934230</x:v>
      </x:c>
      <x:c r="E50" s="79" t="str">
        <x:f>'Inputs &amp; Audit'!AW48</x:f>
        <x:v>Medium-high</x:v>
      </x:c>
      <x:c r="F50" s="80" t="str">
        <x:f>'Inputs &amp; Audit'!AY48</x:f>
        <x:v>Mobile-money-heavy market; debit/equivalent estimate includes a capped purchase-like proxy (not the full value of transfers).</x:v>
      </x:c>
    </x:row>
    <x:row r="51">
      <x:c r="A51" s="76" t="str">
        <x:f>'Inputs &amp; Audit'!A49</x:f>
        <x:v>Democratic People's Republic of Korea</x:v>
      </x:c>
      <x:c r="B51" s="77" t="n">
        <x:f>'Inputs &amp; Audit'!AU49/1000000000</x:f>
        <x:v>0.009319867025210512</x:v>
      </x:c>
      <x:c r="C51" s="77" t="n">
        <x:f>'Inputs &amp; Audit'!AV49/1000000000</x:f>
        <x:v>0.03680055849945175</x:v>
      </x:c>
      <x:c r="D51" s="78" t="n">
        <x:f>'Inputs &amp; Audit'!F49</x:f>
        <x:v>26498823</x:v>
      </x:c>
      <x:c r="E51" s="79" t="str">
        <x:f>'Inputs &amp; Audit'!AW49</x:f>
        <x:v>Low</x:v>
      </x:c>
      <x:c r="F51" s="80" t="str">
        <x:f>'Inputs &amp; Audit'!AY49</x:f>
        <x:v>No broadly interoperable international consumer-card market; near-zero domestic stored-value/card proxy, very low confidence.</x:v>
      </x:c>
    </x:row>
    <x:row r="52">
      <x:c r="A52" s="76" t="str">
        <x:f>'Inputs &amp; Audit'!A50</x:f>
        <x:v>Democratic Republic of the Congo</x:v>
      </x:c>
      <x:c r="B52" s="77" t="n">
        <x:f>'Inputs &amp; Audit'!AU50/1000000000</x:f>
        <x:v>0.8768700777502225</x:v>
      </x:c>
      <x:c r="C52" s="77" t="n">
        <x:f>'Inputs &amp; Audit'!AV50/1000000000</x:f>
        <x:v>2.942887482657549</x:v>
      </x:c>
      <x:c r="D52" s="78" t="n">
        <x:f>'Inputs &amp; Audit'!F50</x:f>
        <x:v>109276265</x:v>
      </x:c>
      <x:c r="E52" s="79" t="str">
        <x:f>'Inputs &amp; Audit'!AW50</x:f>
        <x:v>Medium-high</x:v>
      </x:c>
      <x:c r="F52" s="80" t="str">
        <x:f>'Inputs &amp; Audit'!AY50</x:f>
        <x:v>Mobile-money-heavy market; debit/equivalent estimate includes a capped purchase-like proxy (not the full value of transfers).</x:v>
      </x:c>
    </x:row>
    <x:row r="53">
      <x:c r="A53" s="76" t="str">
        <x:f>'Inputs &amp; Audit'!A51</x:f>
        <x:v>Denmark</x:v>
      </x:c>
      <x:c r="B53" s="77" t="n">
        <x:f>'Inputs &amp; Audit'!AU51/1000000000</x:f>
        <x:v>52.13071398068321</x:v>
      </x:c>
      <x:c r="C53" s="77" t="n">
        <x:f>'Inputs &amp; Audit'!AV51/1000000000</x:f>
        <x:v>90.64843697328618</x:v>
      </x:c>
      <x:c r="D53" s="78" t="n">
        <x:f>'Inputs &amp; Audit'!F51</x:f>
        <x:v>5976992</x:v>
      </x:c>
      <x:c r="E53" s="79" t="str">
        <x:f>'Inputs &amp; Audit'!AW51</x:f>
        <x:v>Medium-high</x:v>
      </x:c>
      <x:c r="F53" s="80" t="str">
        <x:f>'Inputs &amp; Audit'!AY51</x:f>
        <x:v>Modeled from consumption, card access, and payment-use indicators.</x:v>
      </x:c>
    </x:row>
    <x:row r="54">
      <x:c r="A54" s="76" t="str">
        <x:f>'Inputs &amp; Audit'!A52</x:f>
        <x:v>Djibouti</x:v>
      </x:c>
      <x:c r="B54" s="77" t="n">
        <x:f>'Inputs &amp; Audit'!AU52/1000000000</x:f>
        <x:v>0.10161725899501482</x:v>
      </x:c>
      <x:c r="C54" s="77" t="n">
        <x:f>'Inputs &amp; Audit'!AV52/1000000000</x:f>
        <x:v>0.1441301149150755</x:v>
      </x:c>
      <x:c r="D54" s="78" t="n">
        <x:f>'Inputs &amp; Audit'!F52</x:f>
        <x:v>1168722</x:v>
      </x:c>
      <x:c r="E54" s="79" t="str">
        <x:f>'Inputs &amp; Audit'!AW52</x:f>
        <x:v>Medium-high</x:v>
      </x:c>
      <x:c r="F54" s="80" t="str">
        <x:f>'Inputs &amp; Audit'!AY52</x:f>
        <x:v>Modeled from consumption, card access, and payment-use indicators.</x:v>
      </x:c>
    </x:row>
    <x:row r="55">
      <x:c r="A55" s="76" t="str">
        <x:f>'Inputs &amp; Audit'!A53</x:f>
        <x:v>Dominica</x:v>
      </x:c>
      <x:c r="B55" s="77" t="n">
        <x:f>'Inputs &amp; Audit'!AU53/1000000000</x:f>
        <x:v>0.031613045326182254</x:v>
      </x:c>
      <x:c r="C55" s="77" t="n">
        <x:f>'Inputs &amp; Audit'!AV53/1000000000</x:f>
        <x:v>0.12287496567763567</x:v>
      </x:c>
      <x:c r="D55" s="78" t="n">
        <x:f>'Inputs &amp; Audit'!F53</x:f>
        <x:v>66205</x:v>
      </x:c>
      <x:c r="E55" s="79" t="str">
        <x:f>'Inputs &amp; Audit'!AW53</x:f>
        <x:v>Low</x:v>
      </x:c>
      <x:c r="F55" s="80" t="str">
        <x:f>'Inputs &amp; Audit'!AY53</x:f>
        <x:v>No recent household-consumption series; GDP-share proxy used, reducing precision. Small/tourism-exposed economy; cross-border spending can materially shift totals.</x:v>
      </x:c>
    </x:row>
    <x:row r="56">
      <x:c r="A56" s="76" t="str">
        <x:f>'Inputs &amp; Audit'!A54</x:f>
        <x:v>Dominican Republic</x:v>
      </x:c>
      <x:c r="B56" s="77" t="n">
        <x:f>'Inputs &amp; Audit'!AU54/1000000000</x:f>
        <x:v>16.161810614799624</x:v>
      </x:c>
      <x:c r="C56" s="77" t="n">
        <x:f>'Inputs &amp; Audit'!AV54/1000000000</x:f>
        <x:v>18.993105387879655</x:v>
      </x:c>
      <x:c r="D56" s="78" t="n">
        <x:f>'Inputs &amp; Audit'!F54</x:f>
        <x:v>11427557</x:v>
      </x:c>
      <x:c r="E56" s="79" t="str">
        <x:f>'Inputs &amp; Audit'!AW54</x:f>
        <x:v>Medium-high</x:v>
      </x:c>
      <x:c r="F56" s="80" t="str">
        <x:f>'Inputs &amp; Audit'!AY54</x:f>
        <x:v>Modeled from consumption, card access, and payment-use indicators.</x:v>
      </x:c>
    </x:row>
    <x:row r="57">
      <x:c r="A57" s="76" t="str">
        <x:f>'Inputs &amp; Audit'!A55</x:f>
        <x:v>Ecuador</x:v>
      </x:c>
      <x:c r="B57" s="77" t="n">
        <x:f>'Inputs &amp; Audit'!AU55/1000000000</x:f>
        <x:v>19.219583348706564</x:v>
      </x:c>
      <x:c r="C57" s="77" t="n">
        <x:f>'Inputs &amp; Audit'!AV55/1000000000</x:f>
        <x:v>23.978007400199843</x:v>
      </x:c>
      <x:c r="D57" s="78" t="n">
        <x:f>'Inputs &amp; Audit'!F55</x:f>
        <x:v>18135478</x:v>
      </x:c>
      <x:c r="E57" s="79" t="str">
        <x:f>'Inputs &amp; Audit'!AW55</x:f>
        <x:v>Medium-high</x:v>
      </x:c>
      <x:c r="F57" s="80" t="str">
        <x:f>'Inputs &amp; Audit'!AY55</x:f>
        <x:v>Modeled from consumption, card access, and payment-use indicators.</x:v>
      </x:c>
    </x:row>
    <x:row r="58">
      <x:c r="A58" s="76" t="str">
        <x:f>'Inputs &amp; Audit'!A56</x:f>
        <x:v>Egypt</x:v>
      </x:c>
      <x:c r="B58" s="77" t="n">
        <x:f>'Inputs &amp; Audit'!AU56/1000000000</x:f>
        <x:v>14.578121053314042</x:v>
      </x:c>
      <x:c r="C58" s="77" t="n">
        <x:f>'Inputs &amp; Audit'!AV56/1000000000</x:f>
        <x:v>42.55122881435113</x:v>
      </x:c>
      <x:c r="D58" s="78" t="n">
        <x:f>'Inputs &amp; Audit'!F56</x:f>
        <x:v>116538258</x:v>
      </x:c>
      <x:c r="E58" s="79" t="str">
        <x:f>'Inputs &amp; Audit'!AW56</x:f>
        <x:v>Medium-high</x:v>
      </x:c>
      <x:c r="F58" s="80" t="str">
        <x:f>'Inputs &amp; Audit'!AY56</x:f>
        <x:v>Modeled from consumption, card access, and payment-use indicators.</x:v>
      </x:c>
    </x:row>
    <x:row r="59">
      <x:c r="A59" s="76" t="str">
        <x:f>'Inputs &amp; Audit'!A57</x:f>
        <x:v>El Salvador</x:v>
      </x:c>
      <x:c r="B59" s="77" t="n">
        <x:f>'Inputs &amp; Audit'!AU57/1000000000</x:f>
        <x:v>3.0798339175536866</x:v>
      </x:c>
      <x:c r="C59" s="77" t="n">
        <x:f>'Inputs &amp; Audit'!AV57/1000000000</x:f>
        <x:v>4.937357308439437</x:v>
      </x:c>
      <x:c r="D59" s="78" t="n">
        <x:f>'Inputs &amp; Audit'!F57</x:f>
        <x:v>6338193</x:v>
      </x:c>
      <x:c r="E59" s="79" t="str">
        <x:f>'Inputs &amp; Audit'!AW57</x:f>
        <x:v>Medium-high</x:v>
      </x:c>
      <x:c r="F59" s="80" t="str">
        <x:f>'Inputs &amp; Audit'!AY57</x:f>
        <x:v>Modeled from consumption, card access, and payment-use indicators.</x:v>
      </x:c>
    </x:row>
    <x:row r="60">
      <x:c r="A60" s="76" t="str">
        <x:f>'Inputs &amp; Audit'!A58</x:f>
        <x:v>Equatorial Guinea</x:v>
      </x:c>
      <x:c r="B60" s="77" t="n">
        <x:f>'Inputs &amp; Audit'!AU58/1000000000</x:f>
        <x:v>0.3208614156440521</x:v>
      </x:c>
      <x:c r="C60" s="77" t="n">
        <x:f>'Inputs &amp; Audit'!AV58/1000000000</x:f>
        <x:v>2.215938752462125</x:v>
      </x:c>
      <x:c r="D60" s="78" t="n">
        <x:f>'Inputs &amp; Audit'!F58</x:f>
        <x:v>1892516</x:v>
      </x:c>
      <x:c r="E60" s="79" t="str">
        <x:f>'Inputs &amp; Audit'!AW58</x:f>
        <x:v>Low</x:v>
      </x:c>
      <x:c r="F60" s="80" t="str">
        <x:f>'Inputs &amp; Audit'!AY58</x:f>
        <x:v>Modeled from consumption, card access, and payment-use indicators.</x:v>
      </x:c>
    </x:row>
    <x:row r="61">
      <x:c r="A61" s="76" t="str">
        <x:f>'Inputs &amp; Audit'!A59</x:f>
        <x:v>Eritrea</x:v>
      </x:c>
      <x:c r="B61" s="77" t="n">
        <x:f>'Inputs &amp; Audit'!AU59/1000000000</x:f>
        <x:v>0.03647953952878698</x:v>
      </x:c>
      <x:c r="C61" s="77" t="n">
        <x:f>'Inputs &amp; Audit'!AV59/1000000000</x:f>
        <x:v>0.2066712876790659</x:v>
      </x:c>
      <x:c r="D61" s="78" t="n">
        <x:f>'Inputs &amp; Audit'!F59</x:f>
        <x:v>3535603</x:v>
      </x:c>
      <x:c r="E61" s="79" t="str">
        <x:f>'Inputs &amp; Audit'!AW59</x:f>
        <x:v>Low</x:v>
      </x:c>
      <x:c r="F61" s="80" t="str">
        <x:f>'Inputs &amp; Audit'!AY59</x:f>
        <x:v>No recent household-consumption series; GDP-share proxy used, reducing precision.</x:v>
      </x:c>
    </x:row>
    <x:row r="62">
      <x:c r="A62" s="76" t="str">
        <x:f>'Inputs &amp; Audit'!A60</x:f>
        <x:v>Estonia</x:v>
      </x:c>
      <x:c r="B62" s="77" t="n">
        <x:f>'Inputs &amp; Audit'!AU60/1000000000</x:f>
        <x:v>4.002155754812304</x:v>
      </x:c>
      <x:c r="C62" s="77" t="n">
        <x:f>'Inputs &amp; Audit'!AV60/1000000000</x:f>
        <x:v>10.448247814424368</x:v>
      </x:c>
      <x:c r="D62" s="78" t="n">
        <x:f>'Inputs &amp; Audit'!F60</x:f>
        <x:v>1372341</x:v>
      </x:c>
      <x:c r="E62" s="79" t="str">
        <x:f>'Inputs &amp; Audit'!AW60</x:f>
        <x:v>Medium-high</x:v>
      </x:c>
      <x:c r="F62" s="80" t="str">
        <x:f>'Inputs &amp; Audit'!AY60</x:f>
        <x:v>Modeled from consumption, card access, and payment-use indicators.</x:v>
      </x:c>
    </x:row>
    <x:row r="63">
      <x:c r="A63" s="76" t="str">
        <x:f>'Inputs &amp; Audit'!A61</x:f>
        <x:v>Eswatini</x:v>
      </x:c>
      <x:c r="B63" s="77" t="n">
        <x:f>'Inputs &amp; Audit'!AU61/1000000000</x:f>
        <x:v>0.09546609828989437</x:v>
      </x:c>
      <x:c r="C63" s="77" t="n">
        <x:f>'Inputs &amp; Audit'!AV61/1000000000</x:f>
        <x:v>0.47179040753255774</x:v>
      </x:c>
      <x:c r="D63" s="78" t="n">
        <x:f>'Inputs &amp; Audit'!F61</x:f>
        <x:v>1242822</x:v>
      </x:c>
      <x:c r="E63" s="79" t="str">
        <x:f>'Inputs &amp; Audit'!AW61</x:f>
        <x:v>Medium</x:v>
      </x:c>
      <x:c r="F63" s="80" t="str">
        <x:f>'Inputs &amp; Audit'!AY61</x:f>
        <x:v>Mobile-money-heavy market; debit/equivalent estimate includes a capped purchase-like proxy (not the full value of transfers).</x:v>
      </x:c>
    </x:row>
    <x:row r="64">
      <x:c r="A64" s="76" t="str">
        <x:f>'Inputs &amp; Audit'!A62</x:f>
        <x:v>Ethiopia</x:v>
      </x:c>
      <x:c r="B64" s="77" t="n">
        <x:f>'Inputs &amp; Audit'!AU62/1000000000</x:f>
        <x:v>0.2688775437113022</x:v>
      </x:c>
      <x:c r="C64" s="77" t="n">
        <x:f>'Inputs &amp; Audit'!AV62/1000000000</x:f>
        <x:v>23.27498092405696</x:v>
      </x:c>
      <x:c r="D64" s="78" t="n">
        <x:f>'Inputs &amp; Audit'!F62</x:f>
        <x:v>132059767</x:v>
      </x:c>
      <x:c r="E64" s="79" t="str">
        <x:f>'Inputs &amp; Audit'!AW62</x:f>
        <x:v>Medium-high</x:v>
      </x:c>
      <x:c r="F64" s="80" t="str">
        <x:f>'Inputs &amp; Audit'!AY62</x:f>
        <x:v>Modeled from consumption, card access, and payment-use indicators.</x:v>
      </x:c>
    </x:row>
    <x:row r="65">
      <x:c r="A65" s="76" t="str">
        <x:f>'Inputs &amp; Audit'!A63</x:f>
        <x:v>Fiji</x:v>
      </x:c>
      <x:c r="B65" s="77" t="n">
        <x:f>'Inputs &amp; Audit'!AU63/1000000000</x:f>
        <x:v>0.0830858257836167</x:v>
      </x:c>
      <x:c r="C65" s="77" t="n">
        <x:f>'Inputs &amp; Audit'!AV63/1000000000</x:f>
        <x:v>1.3919504195463561</x:v>
      </x:c>
      <x:c r="D65" s="78" t="n">
        <x:f>'Inputs &amp; Audit'!F63</x:f>
        <x:v>928784</x:v>
      </x:c>
      <x:c r="E65" s="79" t="str">
        <x:f>'Inputs &amp; Audit'!AW63</x:f>
        <x:v>Medium</x:v>
      </x:c>
      <x:c r="F65" s="80" t="str">
        <x:f>'Inputs &amp; Audit'!AY63</x:f>
        <x:v>Modeled from consumption, card access, and payment-use indicators.</x:v>
      </x:c>
    </x:row>
    <x:row r="66">
      <x:c r="A66" s="76" t="str">
        <x:f>'Inputs &amp; Audit'!A64</x:f>
        <x:v>Finland</x:v>
      </x:c>
      <x:c r="B66" s="77" t="n">
        <x:f>'Inputs &amp; Audit'!AU64/1000000000</x:f>
        <x:v>47.80315671475526</x:v>
      </x:c>
      <x:c r="C66" s="77" t="n">
        <x:f>'Inputs &amp; Audit'!AV64/1000000000</x:f>
        <x:v>69.06026832731204</x:v>
      </x:c>
      <x:c r="D66" s="78" t="n">
        <x:f>'Inputs &amp; Audit'!F64</x:f>
        <x:v>5619911</x:v>
      </x:c>
      <x:c r="E66" s="79" t="str">
        <x:f>'Inputs &amp; Audit'!AW64</x:f>
        <x:v>Medium-high</x:v>
      </x:c>
      <x:c r="F66" s="80" t="str">
        <x:f>'Inputs &amp; Audit'!AY64</x:f>
        <x:v>Modeled from consumption, card access, and payment-use indicators.</x:v>
      </x:c>
    </x:row>
    <x:row r="67">
      <x:c r="A67" s="76" t="str">
        <x:f>'Inputs &amp; Audit'!A65</x:f>
        <x:v>France</x:v>
      </x:c>
      <x:c r="B67" s="77" t="n">
        <x:f>'Inputs &amp; Audit'!AU65/1000000000</x:f>
        <x:v>308.6746422222852</x:v>
      </x:c>
      <x:c r="C67" s="77" t="n">
        <x:f>'Inputs &amp; Audit'!AV65/1000000000</x:f>
        <x:v>752.1588420341893</x:v>
      </x:c>
      <x:c r="D67" s="78" t="n">
        <x:f>'Inputs &amp; Audit'!F65</x:f>
        <x:v>68551653</x:v>
      </x:c>
      <x:c r="E67" s="79" t="str">
        <x:f>'Inputs &amp; Audit'!AW65</x:f>
        <x:v>Medium</x:v>
      </x:c>
      <x:c r="F67" s="80" t="str">
        <x:f>'Inputs &amp; Audit'!AY65</x:f>
        <x:v>Modeled from consumption, card access, and payment-use indicators.</x:v>
      </x:c>
    </x:row>
    <x:row r="68">
      <x:c r="A68" s="76" t="str">
        <x:f>'Inputs &amp; Audit'!A66</x:f>
        <x:v>Gabon</x:v>
      </x:c>
      <x:c r="B68" s="77" t="n">
        <x:f>'Inputs &amp; Audit'!AU66/1000000000</x:f>
        <x:v>0.25579479819639395</x:v>
      </x:c>
      <x:c r="C68" s="77" t="n">
        <x:f>'Inputs &amp; Audit'!AV66/1000000000</x:f>
        <x:v>0.5622612170228387</x:v>
      </x:c>
      <x:c r="D68" s="78" t="n">
        <x:f>'Inputs &amp; Audit'!F66</x:f>
        <x:v>2538952</x:v>
      </x:c>
      <x:c r="E68" s="79" t="str">
        <x:f>'Inputs &amp; Audit'!AW66</x:f>
        <x:v>Medium</x:v>
      </x:c>
      <x:c r="F68" s="80" t="str">
        <x:f>'Inputs &amp; Audit'!AY66</x:f>
        <x:v>Mobile-money-heavy market; debit/equivalent estimate includes a capped purchase-like proxy (not the full value of transfers).</x:v>
      </x:c>
    </x:row>
    <x:row r="69">
      <x:c r="A69" s="76" t="str">
        <x:f>'Inputs &amp; Audit'!A67</x:f>
        <x:v>Gambia (Republic of The)</x:v>
      </x:c>
      <x:c r="B69" s="77" t="n">
        <x:f>'Inputs &amp; Audit'!AU67/1000000000</x:f>
        <x:v>0.029488536458556203</x:v>
      </x:c>
      <x:c r="C69" s="77" t="n">
        <x:f>'Inputs &amp; Audit'!AV67/1000000000</x:f>
        <x:v>0.10699591754204334</x:v>
      </x:c>
      <x:c r="D69" s="78" t="n">
        <x:f>'Inputs &amp; Audit'!F67</x:f>
        <x:v>2759988</x:v>
      </x:c>
      <x:c r="E69" s="79" t="str">
        <x:f>'Inputs &amp; Audit'!AW67</x:f>
        <x:v>Medium-high</x:v>
      </x:c>
      <x:c r="F69" s="80" t="str">
        <x:f>'Inputs &amp; Audit'!AY67</x:f>
        <x:v>Modeled from consumption, card access, and payment-use indicators.</x:v>
      </x:c>
    </x:row>
    <x:row r="70">
      <x:c r="A70" s="76" t="str">
        <x:f>'Inputs &amp; Audit'!A68</x:f>
        <x:v>Georgia</x:v>
      </x:c>
      <x:c r="B70" s="77" t="n">
        <x:f>'Inputs &amp; Audit'!AU68/1000000000</x:f>
        <x:v>2.673583076071213</x:v>
      </x:c>
      <x:c r="C70" s="77" t="n">
        <x:f>'Inputs &amp; Audit'!AV68/1000000000</x:f>
        <x:v>9.876103044720226</x:v>
      </x:c>
      <x:c r="D70" s="78" t="n">
        <x:f>'Inputs &amp; Audit'!F68</x:f>
        <x:v>3812518</x:v>
      </x:c>
      <x:c r="E70" s="79" t="str">
        <x:f>'Inputs &amp; Audit'!AW68</x:f>
        <x:v>Medium-high</x:v>
      </x:c>
      <x:c r="F70" s="80" t="str">
        <x:f>'Inputs &amp; Audit'!AY68</x:f>
        <x:v>Modeled from consumption, card access, and payment-use indicators.</x:v>
      </x:c>
    </x:row>
    <x:row r="71">
      <x:c r="A71" s="76" t="str">
        <x:f>'Inputs &amp; Audit'!A69</x:f>
        <x:v>Germany</x:v>
      </x:c>
      <x:c r="B71" s="77" t="n">
        <x:f>'Inputs &amp; Audit'!AU69/1000000000</x:f>
        <x:v>453.22347641246716</x:v>
      </x:c>
      <x:c r="C71" s="77" t="n">
        <x:f>'Inputs &amp; Audit'!AV69/1000000000</x:f>
        <x:v>1227.6685276397602</x:v>
      </x:c>
      <x:c r="D71" s="78" t="n">
        <x:f>'Inputs &amp; Audit'!F69</x:f>
        <x:v>83516593</x:v>
      </x:c>
      <x:c r="E71" s="79" t="str">
        <x:f>'Inputs &amp; Audit'!AW69</x:f>
        <x:v>Medium-high</x:v>
      </x:c>
      <x:c r="F71" s="80" t="str">
        <x:f>'Inputs &amp; Audit'!AY69</x:f>
        <x:v>Modeled from consumption, card access, and payment-use indicators.</x:v>
      </x:c>
    </x:row>
    <x:row r="72">
      <x:c r="A72" s="76" t="str">
        <x:f>'Inputs &amp; Audit'!A70</x:f>
        <x:v>Ghana</x:v>
      </x:c>
      <x:c r="B72" s="77" t="n">
        <x:f>'Inputs &amp; Audit'!AU70/1000000000</x:f>
        <x:v>1.8590583664956055</x:v>
      </x:c>
      <x:c r="C72" s="77" t="n">
        <x:f>'Inputs &amp; Audit'!AV70/1000000000</x:f>
        <x:v>15.110276429104484</x:v>
      </x:c>
      <x:c r="D72" s="78" t="n">
        <x:f>'Inputs &amp; Audit'!F70</x:f>
        <x:v>34427414</x:v>
      </x:c>
      <x:c r="E72" s="79" t="str">
        <x:f>'Inputs &amp; Audit'!AW70</x:f>
        <x:v>Medium-high</x:v>
      </x:c>
      <x:c r="F72" s="80" t="str">
        <x:f>'Inputs &amp; Audit'!AY70</x:f>
        <x:v>Mobile-money-heavy market; debit/equivalent estimate includes a capped purchase-like proxy (not the full value of transfers).</x:v>
      </x:c>
    </x:row>
    <x:row r="73">
      <x:c r="A73" s="76" t="str">
        <x:f>'Inputs &amp; Audit'!A71</x:f>
        <x:v>Greece</x:v>
      </x:c>
      <x:c r="B73" s="77" t="n">
        <x:f>'Inputs &amp; Audit'!AU71/1000000000</x:f>
        <x:v>21.926238131906917</x:v>
      </x:c>
      <x:c r="C73" s="77" t="n">
        <x:f>'Inputs &amp; Audit'!AV71/1000000000</x:f>
        <x:v>70.13954692707459</x:v>
      </x:c>
      <x:c r="D73" s="78" t="n">
        <x:f>'Inputs &amp; Audit'!F71</x:f>
        <x:v>10405134</x:v>
      </x:c>
      <x:c r="E73" s="79" t="str">
        <x:f>'Inputs &amp; Audit'!AW71</x:f>
        <x:v>Medium-high</x:v>
      </x:c>
      <x:c r="F73" s="80" t="str">
        <x:f>'Inputs &amp; Audit'!AY71</x:f>
        <x:v>Modeled from consumption, card access, and payment-use indicators.</x:v>
      </x:c>
    </x:row>
    <x:row r="74">
      <x:c r="A74" s="76" t="str">
        <x:f>'Inputs &amp; Audit'!A72</x:f>
        <x:v>Grenada</x:v>
      </x:c>
      <x:c r="B74" s="77" t="n">
        <x:f>'Inputs &amp; Audit'!AU72/1000000000</x:f>
        <x:v>0.060736946629583344</x:v>
      </x:c>
      <x:c r="C74" s="77" t="n">
        <x:f>'Inputs &amp; Audit'!AV72/1000000000</x:f>
        <x:v>0.25658614509115624</x:v>
      </x:c>
      <x:c r="D74" s="78" t="n">
        <x:f>'Inputs &amp; Audit'!F72</x:f>
        <x:v>117207</x:v>
      </x:c>
      <x:c r="E74" s="79" t="str">
        <x:f>'Inputs &amp; Audit'!AW72</x:f>
        <x:v>Low</x:v>
      </x:c>
      <x:c r="F74" s="80" t="str">
        <x:f>'Inputs &amp; Audit'!AY72</x:f>
        <x:v>No recent household-consumption series; GDP-share proxy used, reducing precision. Small/tourism-exposed economy; cross-border spending can materially shift totals.</x:v>
      </x:c>
    </x:row>
    <x:row r="75">
      <x:c r="A75" s="76" t="str">
        <x:f>'Inputs &amp; Audit'!A73</x:f>
        <x:v>Guatemala</x:v>
      </x:c>
      <x:c r="B75" s="77" t="n">
        <x:f>'Inputs &amp; Audit'!AU73/1000000000</x:f>
        <x:v>2.3917239330294016</x:v>
      </x:c>
      <x:c r="C75" s="77" t="n">
        <x:f>'Inputs &amp; Audit'!AV73/1000000000</x:f>
        <x:v>7.986426654831659</x:v>
      </x:c>
      <x:c r="D75" s="78" t="n">
        <x:f>'Inputs &amp; Audit'!F73</x:f>
        <x:v>18406359</x:v>
      </x:c>
      <x:c r="E75" s="79" t="str">
        <x:f>'Inputs &amp; Audit'!AW73</x:f>
        <x:v>Medium</x:v>
      </x:c>
      <x:c r="F75" s="80" t="str">
        <x:f>'Inputs &amp; Audit'!AY73</x:f>
        <x:v>Modeled from consumption, card access, and payment-use indicators.</x:v>
      </x:c>
    </x:row>
    <x:row r="76">
      <x:c r="A76" s="76" t="str">
        <x:f>'Inputs &amp; Audit'!A74</x:f>
        <x:v>Guinea</x:v>
      </x:c>
      <x:c r="B76" s="77" t="n">
        <x:f>'Inputs &amp; Audit'!AU74/1000000000</x:f>
        <x:v>0.35911421381738895</x:v>
      </x:c>
      <x:c r="C76" s="77" t="n">
        <x:f>'Inputs &amp; Audit'!AV74/1000000000</x:f>
        <x:v>3.77380026092388</x:v>
      </x:c>
      <x:c r="D76" s="78" t="n">
        <x:f>'Inputs &amp; Audit'!F74</x:f>
        <x:v>14754785</x:v>
      </x:c>
      <x:c r="E76" s="79" t="str">
        <x:f>'Inputs &amp; Audit'!AW74</x:f>
        <x:v>Medium-high</x:v>
      </x:c>
      <x:c r="F76" s="80" t="str">
        <x:f>'Inputs &amp; Audit'!AY74</x:f>
        <x:v>Mobile-money-heavy market; debit/equivalent estimate includes a capped purchase-like proxy (not the full value of transfers).</x:v>
      </x:c>
    </x:row>
    <x:row r="77">
      <x:c r="A77" s="76" t="str">
        <x:f>'Inputs &amp; Audit'!A75</x:f>
        <x:v>Guinea Bissau</x:v>
      </x:c>
      <x:c r="B77" s="77" t="n">
        <x:f>'Inputs &amp; Audit'!AU75/1000000000</x:f>
        <x:v>0.022752900894257015</x:v>
      </x:c>
      <x:c r="C77" s="77" t="n">
        <x:f>'Inputs &amp; Audit'!AV75/1000000000</x:f>
        <x:v>0.06988170417785607</x:v>
      </x:c>
      <x:c r="D77" s="78" t="n">
        <x:f>'Inputs &amp; Audit'!F75</x:f>
        <x:v>2201352</x:v>
      </x:c>
      <x:c r="E77" s="79" t="str">
        <x:f>'Inputs &amp; Audit'!AW75</x:f>
        <x:v>Low</x:v>
      </x:c>
      <x:c r="F77" s="80" t="str">
        <x:f>'Inputs &amp; Audit'!AY75</x:f>
        <x:v>Modeled from consumption, card access, and payment-use indicators.</x:v>
      </x:c>
    </x:row>
    <x:row r="78">
      <x:c r="A78" s="76" t="str">
        <x:f>'Inputs &amp; Audit'!A76</x:f>
        <x:v>Guyana</x:v>
      </x:c>
      <x:c r="B78" s="77" t="n">
        <x:f>'Inputs &amp; Audit'!AU76/1000000000</x:f>
        <x:v>3.60737309105141</x:v>
      </x:c>
      <x:c r="C78" s="77" t="n">
        <x:f>'Inputs &amp; Audit'!AV76/1000000000</x:f>
        <x:v>4.993184880664015</x:v>
      </x:c>
      <x:c r="D78" s="78" t="n">
        <x:f>'Inputs &amp; Audit'!F76</x:f>
        <x:v>831087</x:v>
      </x:c>
      <x:c r="E78" s="79" t="str">
        <x:f>'Inputs &amp; Audit'!AW76</x:f>
        <x:v>Low</x:v>
      </x:c>
      <x:c r="F78" s="80" t="str">
        <x:f>'Inputs &amp; Audit'!AY76</x:f>
        <x:v>No recent household-consumption series; GDP-share proxy used, reducing precision.</x:v>
      </x:c>
    </x:row>
    <x:row r="79">
      <x:c r="A79" s="76" t="str">
        <x:f>'Inputs &amp; Audit'!A77</x:f>
        <x:v>Haiti</x:v>
      </x:c>
      <x:c r="B79" s="77" t="n">
        <x:f>'Inputs &amp; Audit'!AU77/1000000000</x:f>
        <x:v>0.9590820681383021</x:v>
      </x:c>
      <x:c r="C79" s="77" t="n">
        <x:f>'Inputs &amp; Audit'!AV77/1000000000</x:f>
        <x:v>1.4576378499241984</x:v>
      </x:c>
      <x:c r="D79" s="78" t="n">
        <x:f>'Inputs &amp; Audit'!F77</x:f>
        <x:v>11772557</x:v>
      </x:c>
      <x:c r="E79" s="79" t="str">
        <x:f>'Inputs &amp; Audit'!AW77</x:f>
        <x:v>Low</x:v>
      </x:c>
      <x:c r="F79" s="80" t="str">
        <x:f>'Inputs &amp; Audit'!AY77</x:f>
        <x:v>Modeled from consumption, card access, and payment-use indicators.</x:v>
      </x:c>
    </x:row>
    <x:row r="80">
      <x:c r="A80" s="76" t="str">
        <x:f>'Inputs &amp; Audit'!A78</x:f>
        <x:v>Honduras</x:v>
      </x:c>
      <x:c r="B80" s="77" t="n">
        <x:f>'Inputs &amp; Audit'!AU78/1000000000</x:f>
        <x:v>2.3152327591373854</x:v>
      </x:c>
      <x:c r="C80" s="77" t="n">
        <x:f>'Inputs &amp; Audit'!AV78/1000000000</x:f>
        <x:v>7.164255193486369</x:v>
      </x:c>
      <x:c r="D80" s="78" t="n">
        <x:f>'Inputs &amp; Audit'!F78</x:f>
        <x:v>10825703</x:v>
      </x:c>
      <x:c r="E80" s="79" t="str">
        <x:f>'Inputs &amp; Audit'!AW78</x:f>
        <x:v>Medium-high</x:v>
      </x:c>
      <x:c r="F80" s="80" t="str">
        <x:f>'Inputs &amp; Audit'!AY78</x:f>
        <x:v>Modeled from consumption, card access, and payment-use indicators.</x:v>
      </x:c>
    </x:row>
    <x:row r="81">
      <x:c r="A81" s="76" t="str">
        <x:f>'Inputs &amp; Audit'!A79</x:f>
        <x:v>Hungary</x:v>
      </x:c>
      <x:c r="B81" s="77" t="n">
        <x:f>'Inputs &amp; Audit'!AU79/1000000000</x:f>
        <x:v>9.73874075836285</x:v>
      </x:c>
      <x:c r="C81" s="77" t="n">
        <x:f>'Inputs &amp; Audit'!AV79/1000000000</x:f>
        <x:v>49.08677195123843</x:v>
      </x:c>
      <x:c r="D81" s="78" t="n">
        <x:f>'Inputs &amp; Audit'!F79</x:f>
        <x:v>9562065</x:v>
      </x:c>
      <x:c r="E81" s="79" t="str">
        <x:f>'Inputs &amp; Audit'!AW79</x:f>
        <x:v>Medium-high</x:v>
      </x:c>
      <x:c r="F81" s="80" t="str">
        <x:f>'Inputs &amp; Audit'!AY79</x:f>
        <x:v>Modeled from consumption, card access, and payment-use indicators.</x:v>
      </x:c>
    </x:row>
    <x:row r="82">
      <x:c r="A82" s="76" t="str">
        <x:f>'Inputs &amp; Audit'!A80</x:f>
        <x:v>Iceland</x:v>
      </x:c>
      <x:c r="B82" s="77" t="n">
        <x:f>'Inputs &amp; Audit'!AU80/1000000000</x:f>
        <x:v>5.357585349874328</x:v>
      </x:c>
      <x:c r="C82" s="77" t="n">
        <x:f>'Inputs &amp; Audit'!AV80/1000000000</x:f>
        <x:v>7.123700743926819</x:v>
      </x:c>
      <x:c r="D82" s="78" t="n">
        <x:f>'Inputs &amp; Audit'!F80</x:f>
        <x:v>386506</x:v>
      </x:c>
      <x:c r="E82" s="79" t="str">
        <x:f>'Inputs &amp; Audit'!AW80</x:f>
        <x:v>Medium-high</x:v>
      </x:c>
      <x:c r="F82" s="80" t="str">
        <x:f>'Inputs &amp; Audit'!AY80</x:f>
        <x:v>Modeled from consumption, card access, and payment-use indicators. Small/tourism-exposed economy; cross-border spending can materially shift totals.</x:v>
      </x:c>
    </x:row>
    <x:row r="83">
      <x:c r="A83" s="76" t="str">
        <x:f>'Inputs &amp; Audit'!A81</x:f>
        <x:v>India</x:v>
      </x:c>
      <x:c r="B83" s="77" t="n">
        <x:f>'Inputs &amp; Audit'!AU81/1000000000</x:f>
        <x:v>243.72759856630822</x:v>
      </x:c>
      <x:c r="C83" s="77" t="n">
        <x:f>'Inputs &amp; Audit'!AV81/1000000000</x:f>
        <x:v>61.52927120669056</x:v>
      </x:c>
      <x:c r="D83" s="78" t="n">
        <x:f>'Inputs &amp; Audit'!F81</x:f>
        <x:v>1450935791</x:v>
      </x:c>
      <x:c r="E83" s="79" t="str">
        <x:f>'Inputs &amp; Audit'!AW81</x:f>
        <x:v>Medium-high</x:v>
      </x:c>
      <x:c r="F83" s="80" t="str">
        <x:f>'Inputs &amp; Audit'!AY81</x:f>
        <x:v>Modeled from consumption, card access, and payment-use indicators. UPI/account-to-account payments dominate many digital purchases; a card-rail discount is applied and UPI transfers are excluded.</x:v>
      </x:c>
    </x:row>
    <x:row r="84">
      <x:c r="A84" s="76" t="str">
        <x:f>'Inputs &amp; Audit'!A82</x:f>
        <x:v>Indonesia</x:v>
      </x:c>
      <x:c r="B84" s="77" t="n">
        <x:f>'Inputs &amp; Audit'!AU82/1000000000</x:f>
        <x:v>45.030189300439694</x:v>
      </x:c>
      <x:c r="C84" s="77" t="n">
        <x:f>'Inputs &amp; Audit'!AV82/1000000000</x:f>
        <x:v>214.67075437637266</x:v>
      </x:c>
      <x:c r="D84" s="78" t="n">
        <x:f>'Inputs &amp; Audit'!F82</x:f>
        <x:v>283487931</x:v>
      </x:c>
      <x:c r="E84" s="79" t="str">
        <x:f>'Inputs &amp; Audit'!AW82</x:f>
        <x:v>Medium-high</x:v>
      </x:c>
      <x:c r="F84" s="80" t="str">
        <x:f>'Inputs &amp; Audit'!AY82</x:f>
        <x:v>Modeled from consumption, card access, and payment-use indicators. QR/account-transfer use is substantial; a card-rail discount is applied.</x:v>
      </x:c>
    </x:row>
    <x:row r="85">
      <x:c r="A85" s="76" t="str">
        <x:f>'Inputs &amp; Audit'!A83</x:f>
        <x:v>Iran (Islamic Republic of)</x:v>
      </x:c>
      <x:c r="B85" s="77" t="n">
        <x:f>'Inputs &amp; Audit'!AU83/1000000000</x:f>
        <x:v>19.220909594476122</x:v>
      </x:c>
      <x:c r="C85" s="77" t="n">
        <x:f>'Inputs &amp; Audit'!AV83/1000000000</x:f>
        <x:v>102.56833779381087</x:v>
      </x:c>
      <x:c r="D85" s="78" t="n">
        <x:f>'Inputs &amp; Audit'!F83</x:f>
        <x:v>91567738</x:v>
      </x:c>
      <x:c r="E85" s="79" t="str">
        <x:f>'Inputs &amp; Audit'!AW83</x:f>
        <x:v>Low</x:v>
      </x:c>
      <x:c r="F85" s="80" t="str">
        <x:f>'Inputs &amp; Audit'!AY83</x:f>
        <x:v>International networks are restricted; estimate represents domestic Shetab-system card purchases.</x:v>
      </x:c>
    </x:row>
    <x:row r="86">
      <x:c r="A86" s="76" t="str">
        <x:f>'Inputs &amp; Audit'!A84</x:f>
        <x:v>Iraq</x:v>
      </x:c>
      <x:c r="B86" s="77" t="n">
        <x:f>'Inputs &amp; Audit'!AU84/1000000000</x:f>
        <x:v>8.849742755774804</x:v>
      </x:c>
      <x:c r="C86" s="77" t="n">
        <x:f>'Inputs &amp; Audit'!AV84/1000000000</x:f>
        <x:v>15.424868068799436</x:v>
      </x:c>
      <x:c r="D86" s="78" t="n">
        <x:f>'Inputs &amp; Audit'!F84</x:f>
        <x:v>46042015</x:v>
      </x:c>
      <x:c r="E86" s="79" t="str">
        <x:f>'Inputs &amp; Audit'!AW84</x:f>
        <x:v>Medium-high</x:v>
      </x:c>
      <x:c r="F86" s="80" t="str">
        <x:f>'Inputs &amp; Audit'!AY84</x:f>
        <x:v>Modeled from consumption, card access, and payment-use indicators.</x:v>
      </x:c>
    </x:row>
    <x:row r="87">
      <x:c r="A87" s="76" t="str">
        <x:f>'Inputs &amp; Audit'!A85</x:f>
        <x:v>Ireland</x:v>
      </x:c>
      <x:c r="B87" s="77" t="n">
        <x:f>'Inputs &amp; Audit'!AU85/1000000000</x:f>
        <x:v>77.98455848924684</x:v>
      </x:c>
      <x:c r="C87" s="77" t="n">
        <x:f>'Inputs &amp; Audit'!AV85/1000000000</x:f>
        <x:v>84.78528663637384</x:v>
      </x:c>
      <x:c r="D87" s="78" t="n">
        <x:f>'Inputs &amp; Audit'!F85</x:f>
        <x:v>5395790</x:v>
      </x:c>
      <x:c r="E87" s="79" t="str">
        <x:f>'Inputs &amp; Audit'!AW85</x:f>
        <x:v>Medium-high</x:v>
      </x:c>
      <x:c r="F87" s="80" t="str">
        <x:f>'Inputs &amp; Audit'!AY85</x:f>
        <x:v>Modeled from consumption, card access, and payment-use indicators.</x:v>
      </x:c>
    </x:row>
    <x:row r="88">
      <x:c r="A88" s="76" t="str">
        <x:f>'Inputs &amp; Audit'!A86</x:f>
        <x:v>Israel</x:v>
      </x:c>
      <x:c r="B88" s="77" t="n">
        <x:f>'Inputs &amp; Audit'!AU86/1000000000</x:f>
        <x:v>105.84825080449414</x:v>
      </x:c>
      <x:c r="C88" s="77" t="n">
        <x:f>'Inputs &amp; Audit'!AV86/1000000000</x:f>
        <x:v>48.18180648398155</x:v>
      </x:c>
      <x:c r="D88" s="78" t="n">
        <x:f>'Inputs &amp; Audit'!F86</x:f>
        <x:v>10002200</x:v>
      </x:c>
      <x:c r="E88" s="79" t="str">
        <x:f>'Inputs &amp; Audit'!AW86</x:f>
        <x:v>Medium</x:v>
      </x:c>
      <x:c r="F88" s="80" t="str">
        <x:f>'Inputs &amp; Audit'!AY86</x:f>
        <x:v>Modeled from consumption, card access, and payment-use indicators.</x:v>
      </x:c>
    </x:row>
    <x:row r="89">
      <x:c r="A89" s="76" t="str">
        <x:f>'Inputs &amp; Audit'!A87</x:f>
        <x:v>Italy</x:v>
      </x:c>
      <x:c r="B89" s="77" t="n">
        <x:f>'Inputs &amp; Audit'!AU87/1000000000</x:f>
        <x:v>338.5702458987335</x:v>
      </x:c>
      <x:c r="C89" s="77" t="n">
        <x:f>'Inputs &amp; Audit'!AV87/1000000000</x:f>
        <x:v>503.27238189702234</x:v>
      </x:c>
      <x:c r="D89" s="78" t="n">
        <x:f>'Inputs &amp; Audit'!F87</x:f>
        <x:v>58952704</x:v>
      </x:c>
      <x:c r="E89" s="79" t="str">
        <x:f>'Inputs &amp; Audit'!AW87</x:f>
        <x:v>Medium-high</x:v>
      </x:c>
      <x:c r="F89" s="80" t="str">
        <x:f>'Inputs &amp; Audit'!AY87</x:f>
        <x:v>Modeled from consumption, card access, and payment-use indicators.</x:v>
      </x:c>
    </x:row>
    <x:row r="90">
      <x:c r="A90" s="76" t="str">
        <x:f>'Inputs &amp; Audit'!A88</x:f>
        <x:v>Jamaica</x:v>
      </x:c>
      <x:c r="B90" s="77" t="n">
        <x:f>'Inputs &amp; Audit'!AU88/1000000000</x:f>
        <x:v>1.5725040491529747</x:v>
      </x:c>
      <x:c r="C90" s="77" t="n">
        <x:f>'Inputs &amp; Audit'!AV88/1000000000</x:f>
        <x:v>4.819529960618941</x:v>
      </x:c>
      <x:c r="D90" s="78" t="n">
        <x:f>'Inputs &amp; Audit'!F88</x:f>
        <x:v>2839175</x:v>
      </x:c>
      <x:c r="E90" s="79" t="str">
        <x:f>'Inputs &amp; Audit'!AW88</x:f>
        <x:v>Low</x:v>
      </x:c>
      <x:c r="F90" s="80" t="str">
        <x:f>'Inputs &amp; Audit'!AY88</x:f>
        <x:v>No recent household-consumption series; GDP-share proxy used, reducing precision.</x:v>
      </x:c>
    </x:row>
    <x:row r="91">
      <x:c r="A91" s="76" t="str">
        <x:f>'Inputs &amp; Audit'!A89</x:f>
        <x:v>Japan</x:v>
      </x:c>
      <x:c r="B91" s="77" t="n">
        <x:f>'Inputs &amp; Audit'!AU89/1000000000</x:f>
        <x:v>1388.6900055540127</x:v>
      </x:c>
      <x:c r="C91" s="77" t="n">
        <x:f>'Inputs &amp; Audit'!AV89/1000000000</x:f>
        <x:v>497.9339454464612</x:v>
      </x:c>
      <x:c r="D91" s="78" t="n">
        <x:f>'Inputs &amp; Audit'!F89</x:f>
        <x:v>123975371</x:v>
      </x:c>
      <x:c r="E91" s="79" t="str">
        <x:f>'Inputs &amp; Audit'!AW89</x:f>
        <x:v>Medium-high</x:v>
      </x:c>
      <x:c r="F91" s="80" t="str">
        <x:f>'Inputs &amp; Audit'!AY89</x:f>
        <x:v>Modeled from consumption, card access, and payment-use indicators.</x:v>
      </x:c>
    </x:row>
    <x:row r="92">
      <x:c r="A92" s="76" t="str">
        <x:f>'Inputs &amp; Audit'!A90</x:f>
        <x:v>Jordan</x:v>
      </x:c>
      <x:c r="B92" s="77" t="n">
        <x:f>'Inputs &amp; Audit'!AU90/1000000000</x:f>
        <x:v>1.639124173160049</x:v>
      </x:c>
      <x:c r="C92" s="77" t="n">
        <x:f>'Inputs &amp; Audit'!AV90/1000000000</x:f>
        <x:v>8.062421530430806</x:v>
      </x:c>
      <x:c r="D92" s="78" t="n">
        <x:f>'Inputs &amp; Audit'!F90</x:f>
        <x:v>11552876</x:v>
      </x:c>
      <x:c r="E92" s="79" t="str">
        <x:f>'Inputs &amp; Audit'!AW90</x:f>
        <x:v>Low</x:v>
      </x:c>
      <x:c r="F92" s="80" t="str">
        <x:f>'Inputs &amp; Audit'!AY90</x:f>
        <x:v>No recent household-consumption series; GDP-share proxy used, reducing precision.</x:v>
      </x:c>
    </x:row>
    <x:row r="93">
      <x:c r="A93" s="76" t="str">
        <x:f>'Inputs &amp; Audit'!A91</x:f>
        <x:v>Kazakhstan</x:v>
      </x:c>
      <x:c r="B93" s="77" t="n">
        <x:f>'Inputs &amp; Audit'!AU91/1000000000</x:f>
        <x:v>38.596958045073876</x:v>
      </x:c>
      <x:c r="C93" s="77" t="n">
        <x:f>'Inputs &amp; Audit'!AV91/1000000000</x:f>
        <x:v>68.63415136382758</x:v>
      </x:c>
      <x:c r="D93" s="78" t="n">
        <x:f>'Inputs &amp; Audit'!F91</x:f>
        <x:v>20592571</x:v>
      </x:c>
      <x:c r="E93" s="79" t="str">
        <x:f>'Inputs &amp; Audit'!AW91</x:f>
        <x:v>Medium-high</x:v>
      </x:c>
      <x:c r="F93" s="80" t="str">
        <x:f>'Inputs &amp; Audit'!AY91</x:f>
        <x:v>Modeled from consumption, card access, and payment-use indicators.</x:v>
      </x:c>
    </x:row>
    <x:row r="94">
      <x:c r="A94" s="76" t="str">
        <x:f>'Inputs &amp; Audit'!A92</x:f>
        <x:v>Kenya</x:v>
      </x:c>
      <x:c r="B94" s="77" t="n">
        <x:f>'Inputs &amp; Audit'!AU92/1000000000</x:f>
        <x:v>2.8469097380101664</x:v>
      </x:c>
      <x:c r="C94" s="77" t="n">
        <x:f>'Inputs &amp; Audit'!AV92/1000000000</x:f>
        <x:v>14.518241014200393</x:v>
      </x:c>
      <x:c r="D94" s="78" t="n">
        <x:f>'Inputs &amp; Audit'!F92</x:f>
        <x:v>56432944</x:v>
      </x:c>
      <x:c r="E94" s="79" t="str">
        <x:f>'Inputs &amp; Audit'!AW92</x:f>
        <x:v>Medium-high</x:v>
      </x:c>
      <x:c r="F94" s="80" t="str">
        <x:f>'Inputs &amp; Audit'!AY92</x:f>
        <x:v>Mobile-money-heavy market; debit/equivalent estimate includes a capped purchase-like proxy (not the full value of transfers).</x:v>
      </x:c>
    </x:row>
    <x:row r="95">
      <x:c r="A95" s="76" t="str">
        <x:f>'Inputs &amp; Audit'!A93</x:f>
        <x:v>Kiribati</x:v>
      </x:c>
      <x:c r="B95" s="77" t="n">
        <x:f>'Inputs &amp; Audit'!AU93/1000000000</x:f>
        <x:v>0.016981970673673893</x:v>
      </x:c>
      <x:c r="C95" s="77" t="n">
        <x:f>'Inputs &amp; Audit'!AV93/1000000000</x:f>
        <x:v>0.04441321695470918</x:v>
      </x:c>
      <x:c r="D95" s="78" t="n">
        <x:f>'Inputs &amp; Audit'!F93</x:f>
        <x:v>134518</x:v>
      </x:c>
      <x:c r="E95" s="79" t="str">
        <x:f>'Inputs &amp; Audit'!AW93</x:f>
        <x:v>Low</x:v>
      </x:c>
      <x:c r="F95" s="80" t="str">
        <x:f>'Inputs &amp; Audit'!AY93</x:f>
        <x:v>Modeled from consumption, card access, and payment-use indicators. Small/tourism-exposed economy; cross-border spending can materially shift totals.</x:v>
      </x:c>
    </x:row>
    <x:row r="96">
      <x:c r="A96" s="76" t="str">
        <x:f>'Inputs &amp; Audit'!A94</x:f>
        <x:v>Kuwait</x:v>
      </x:c>
      <x:c r="B96" s="77" t="n">
        <x:f>'Inputs &amp; Audit'!AU94/1000000000</x:f>
        <x:v>15.28028637799007</x:v>
      </x:c>
      <x:c r="C96" s="77" t="n">
        <x:f>'Inputs &amp; Audit'!AV94/1000000000</x:f>
        <x:v>24.21086078093846</x:v>
      </x:c>
      <x:c r="D96" s="78" t="n">
        <x:f>'Inputs &amp; Audit'!F94</x:f>
        <x:v>4897263</x:v>
      </x:c>
      <x:c r="E96" s="79" t="str">
        <x:f>'Inputs &amp; Audit'!AW94</x:f>
        <x:v>Medium-high</x:v>
      </x:c>
      <x:c r="F96" s="80" t="str">
        <x:f>'Inputs &amp; Audit'!AY94</x:f>
        <x:v>Modeled from consumption, card access, and payment-use indicators.</x:v>
      </x:c>
    </x:row>
    <x:row r="97">
      <x:c r="A97" s="76" t="str">
        <x:f>'Inputs &amp; Audit'!A95</x:f>
        <x:v>Kyrgyzstan</x:v>
      </x:c>
      <x:c r="B97" s="77" t="n">
        <x:f>'Inputs &amp; Audit'!AU95/1000000000</x:f>
        <x:v>0.5286516091466945</x:v>
      </x:c>
      <x:c r="C97" s="77" t="n">
        <x:f>'Inputs &amp; Audit'!AV95/1000000000</x:f>
        <x:v>5.677060689222287</x:v>
      </x:c>
      <x:c r="D97" s="78" t="n">
        <x:f>'Inputs &amp; Audit'!F95</x:f>
        <x:v>7221868</x:v>
      </x:c>
      <x:c r="E97" s="79" t="str">
        <x:f>'Inputs &amp; Audit'!AW95</x:f>
        <x:v>Medium-high</x:v>
      </x:c>
      <x:c r="F97" s="80" t="str">
        <x:f>'Inputs &amp; Audit'!AY95</x:f>
        <x:v>Modeled from consumption, card access, and payment-use indicators.</x:v>
      </x:c>
    </x:row>
    <x:row r="98">
      <x:c r="A98" s="76" t="str">
        <x:f>'Inputs &amp; Audit'!A96</x:f>
        <x:v>Lao People’s Democratic Republic</x:v>
      </x:c>
      <x:c r="B98" s="77" t="n">
        <x:f>'Inputs &amp; Audit'!AU96/1000000000</x:f>
        <x:v>0.12177961290049807</x:v>
      </x:c>
      <x:c r="C98" s="77" t="n">
        <x:f>'Inputs &amp; Audit'!AV96/1000000000</x:f>
        <x:v>1.653310575395167</x:v>
      </x:c>
      <x:c r="D98" s="78" t="n">
        <x:f>'Inputs &amp; Audit'!F96</x:f>
        <x:v>7769819</x:v>
      </x:c>
      <x:c r="E98" s="79" t="str">
        <x:f>'Inputs &amp; Audit'!AW96</x:f>
        <x:v>Low</x:v>
      </x:c>
      <x:c r="F98" s="80" t="str">
        <x:f>'Inputs &amp; Audit'!AY96</x:f>
        <x:v>No recent household-consumption series; GDP-share proxy used, reducing precision.</x:v>
      </x:c>
    </x:row>
    <x:row r="99">
      <x:c r="A99" s="76" t="str">
        <x:f>'Inputs &amp; Audit'!A97</x:f>
        <x:v>Latvia</x:v>
      </x:c>
      <x:c r="B99" s="77" t="n">
        <x:f>'Inputs &amp; Audit'!AU97/1000000000</x:f>
        <x:v>4.234180583606874</x:v>
      </x:c>
      <x:c r="C99" s="77" t="n">
        <x:f>'Inputs &amp; Audit'!AV97/1000000000</x:f>
        <x:v>10.319030258796715</x:v>
      </x:c>
      <x:c r="D99" s="78" t="n">
        <x:f>'Inputs &amp; Audit'!F97</x:f>
        <x:v>1866124</x:v>
      </x:c>
      <x:c r="E99" s="79" t="str">
        <x:f>'Inputs &amp; Audit'!AW97</x:f>
        <x:v>Medium-high</x:v>
      </x:c>
      <x:c r="F99" s="80" t="str">
        <x:f>'Inputs &amp; Audit'!AY97</x:f>
        <x:v>Modeled from consumption, card access, and payment-use indicators.</x:v>
      </x:c>
    </x:row>
    <x:row r="100">
      <x:c r="A100" s="76" t="str">
        <x:f>'Inputs &amp; Audit'!A98</x:f>
        <x:v>Lebanon</x:v>
      </x:c>
      <x:c r="B100" s="77" t="n">
        <x:f>'Inputs &amp; Audit'!AU98/1000000000</x:f>
        <x:v>0.7521383224831814</x:v>
      </x:c>
      <x:c r="C100" s="77" t="n">
        <x:f>'Inputs &amp; Audit'!AV98/1000000000</x:f>
        <x:v>3.3783285561025673</x:v>
      </x:c>
      <x:c r="D100" s="78" t="n">
        <x:f>'Inputs &amp; Audit'!F98</x:f>
        <x:v>5805962</x:v>
      </x:c>
      <x:c r="E100" s="79" t="str">
        <x:f>'Inputs &amp; Audit'!AW98</x:f>
        <x:v>Medium-high</x:v>
      </x:c>
      <x:c r="F100" s="80" t="str">
        <x:f>'Inputs &amp; Audit'!AY98</x:f>
        <x:v>Modeled from consumption, card access, and payment-use indicators.</x:v>
      </x:c>
    </x:row>
    <x:row r="101">
      <x:c r="A101" s="76" t="str">
        <x:f>'Inputs &amp; Audit'!A99</x:f>
        <x:v>Lesotho</x:v>
      </x:c>
      <x:c r="B101" s="77" t="n">
        <x:f>'Inputs &amp; Audit'!AU99/1000000000</x:f>
        <x:v>0.056650840557166474</x:v>
      </x:c>
      <x:c r="C101" s="77" t="n">
        <x:f>'Inputs &amp; Audit'!AV99/1000000000</x:f>
        <x:v>0.3333969757073309</x:v>
      </x:c>
      <x:c r="D101" s="78" t="n">
        <x:f>'Inputs &amp; Audit'!F99</x:f>
        <x:v>2337423</x:v>
      </x:c>
      <x:c r="E101" s="79" t="str">
        <x:f>'Inputs &amp; Audit'!AW99</x:f>
        <x:v>Medium-high</x:v>
      </x:c>
      <x:c r="F101" s="80" t="str">
        <x:f>'Inputs &amp; Audit'!AY99</x:f>
        <x:v>Mobile-money-heavy market; debit/equivalent estimate includes a capped purchase-like proxy (not the full value of transfers).</x:v>
      </x:c>
    </x:row>
    <x:row r="102">
      <x:c r="A102" s="76" t="str">
        <x:f>'Inputs &amp; Audit'!A100</x:f>
        <x:v>Liberia</x:v>
      </x:c>
      <x:c r="B102" s="77" t="n">
        <x:f>'Inputs &amp; Audit'!AU100/1000000000</x:f>
        <x:v>0.07986977483566633</x:v>
      </x:c>
      <x:c r="C102" s="77" t="n">
        <x:f>'Inputs &amp; Audit'!AV100/1000000000</x:f>
        <x:v>0.11269750412548625</x:v>
      </x:c>
      <x:c r="D102" s="78" t="n">
        <x:f>'Inputs &amp; Audit'!F100</x:f>
        <x:v>5612817</x:v>
      </x:c>
      <x:c r="E102" s="79" t="str">
        <x:f>'Inputs &amp; Audit'!AW100</x:f>
        <x:v>Low</x:v>
      </x:c>
      <x:c r="F102" s="80" t="str">
        <x:f>'Inputs &amp; Audit'!AY100</x:f>
        <x:v>Mobile-money-heavy market; debit/equivalent estimate includes a capped purchase-like proxy (not the full value of transfers).</x:v>
      </x:c>
    </x:row>
    <x:row r="103">
      <x:c r="A103" s="76" t="str">
        <x:f>'Inputs &amp; Audit'!A101</x:f>
        <x:v>Libya</x:v>
      </x:c>
      <x:c r="B103" s="77" t="n">
        <x:f>'Inputs &amp; Audit'!AU101/1000000000</x:f>
        <x:v>1.2701260691612115</x:v>
      </x:c>
      <x:c r="C103" s="77" t="n">
        <x:f>'Inputs &amp; Audit'!AV101/1000000000</x:f>
        <x:v>2.4896392872884934</x:v>
      </x:c>
      <x:c r="D103" s="78" t="n">
        <x:f>'Inputs &amp; Audit'!F101</x:f>
        <x:v>7381023</x:v>
      </x:c>
      <x:c r="E103" s="79" t="str">
        <x:f>'Inputs &amp; Audit'!AW101</x:f>
        <x:v>Medium-high</x:v>
      </x:c>
      <x:c r="F103" s="80" t="str">
        <x:f>'Inputs &amp; Audit'!AY101</x:f>
        <x:v>Modeled from consumption, card access, and payment-use indicators.</x:v>
      </x:c>
    </x:row>
    <x:row r="104">
      <x:c r="A104" s="76" t="str">
        <x:f>'Inputs &amp; Audit'!A102</x:f>
        <x:v>Liechtenstein</x:v>
      </x:c>
      <x:c r="B104" s="77" t="n">
        <x:f>'Inputs &amp; Audit'!AU102/1000000000</x:f>
        <x:v>1.0721558204985393</x:v>
      </x:c>
      <x:c r="C104" s="77" t="n">
        <x:f>'Inputs &amp; Audit'!AV102/1000000000</x:f>
        <x:v>2.0078136743280353</x:v>
      </x:c>
      <x:c r="D104" s="78" t="n">
        <x:f>'Inputs &amp; Audit'!F102</x:f>
        <x:v>40450</x:v>
      </x:c>
      <x:c r="E104" s="79" t="str">
        <x:f>'Inputs &amp; Audit'!AW102</x:f>
        <x:v>Low</x:v>
      </x:c>
      <x:c r="F104" s="80" t="str">
        <x:f>'Inputs &amp; Audit'!AY102</x:f>
        <x:v>No recent household-consumption series; GDP-share proxy used, reducing precision. Small/tourism-exposed economy; cross-border spending can materially shift totals.</x:v>
      </x:c>
    </x:row>
    <x:row r="105">
      <x:c r="A105" s="76" t="str">
        <x:f>'Inputs &amp; Audit'!A103</x:f>
        <x:v>Lithuania</x:v>
      </x:c>
      <x:c r="B105" s="77" t="n">
        <x:f>'Inputs &amp; Audit'!AU103/1000000000</x:f>
        <x:v>4.582997468068968</x:v>
      </x:c>
      <x:c r="C105" s="77" t="n">
        <x:f>'Inputs &amp; Audit'!AV103/1000000000</x:f>
        <x:v>22.766049051622552</x:v>
      </x:c>
      <x:c r="D105" s="78" t="n">
        <x:f>'Inputs &amp; Audit'!F103</x:f>
        <x:v>2888278</x:v>
      </x:c>
      <x:c r="E105" s="79" t="str">
        <x:f>'Inputs &amp; Audit'!AW103</x:f>
        <x:v>Medium-high</x:v>
      </x:c>
      <x:c r="F105" s="80" t="str">
        <x:f>'Inputs &amp; Audit'!AY103</x:f>
        <x:v>Modeled from consumption, card access, and payment-use indicators.</x:v>
      </x:c>
    </x:row>
    <x:row r="106">
      <x:c r="A106" s="76" t="str">
        <x:f>'Inputs &amp; Audit'!A104</x:f>
        <x:v>Luxembourg</x:v>
      </x:c>
      <x:c r="B106" s="77" t="n">
        <x:f>'Inputs &amp; Audit'!AU104/1000000000</x:f>
        <x:v>16.23145721472734</x:v>
      </x:c>
      <x:c r="C106" s="77" t="n">
        <x:f>'Inputs &amp; Audit'!AV104/1000000000</x:f>
        <x:v>16.965466170642646</x:v>
      </x:c>
      <x:c r="D106" s="78" t="n">
        <x:f>'Inputs &amp; Audit'!F104</x:f>
        <x:v>677012</x:v>
      </x:c>
      <x:c r="E106" s="79" t="str">
        <x:f>'Inputs &amp; Audit'!AW104</x:f>
        <x:v>Medium-high</x:v>
      </x:c>
      <x:c r="F106" s="80" t="str">
        <x:f>'Inputs &amp; Audit'!AY104</x:f>
        <x:v>Modeled from consumption, card access, and payment-use indicators. Small/tourism-exposed economy; cross-border spending can materially shift totals.</x:v>
      </x:c>
    </x:row>
    <x:row r="107">
      <x:c r="A107" s="76" t="str">
        <x:f>'Inputs &amp; Audit'!A105</x:f>
        <x:v>Madagascar</x:v>
      </x:c>
      <x:c r="B107" s="77" t="n">
        <x:f>'Inputs &amp; Audit'!AU105/1000000000</x:f>
        <x:v>0.15509664654378788</x:v>
      </x:c>
      <x:c r="C107" s="77" t="n">
        <x:f>'Inputs &amp; Audit'!AV105/1000000000</x:f>
        <x:v>2.738789375260533</x:v>
      </x:c>
      <x:c r="D107" s="78" t="n">
        <x:f>'Inputs &amp; Audit'!F105</x:f>
        <x:v>31964956</x:v>
      </x:c>
      <x:c r="E107" s="79" t="str">
        <x:f>'Inputs &amp; Audit'!AW105</x:f>
        <x:v>Medium-high</x:v>
      </x:c>
      <x:c r="F107" s="80" t="str">
        <x:f>'Inputs &amp; Audit'!AY105</x:f>
        <x:v>Mobile-money-heavy market; debit/equivalent estimate includes a capped purchase-like proxy (not the full value of transfers).</x:v>
      </x:c>
    </x:row>
    <x:row r="108">
      <x:c r="A108" s="76" t="str">
        <x:f>'Inputs &amp; Audit'!A106</x:f>
        <x:v>Malawi</x:v>
      </x:c>
      <x:c r="B108" s="77" t="n">
        <x:f>'Inputs &amp; Audit'!AU106/1000000000</x:f>
        <x:v>0.03518113932437274</x:v>
      </x:c>
      <x:c r="C108" s="77" t="n">
        <x:f>'Inputs &amp; Audit'!AV106/1000000000</x:f>
        <x:v>1.901358697953115</x:v>
      </x:c>
      <x:c r="D108" s="78" t="n">
        <x:f>'Inputs &amp; Audit'!F106</x:f>
        <x:v>21655286</x:v>
      </x:c>
      <x:c r="E108" s="79" t="str">
        <x:f>'Inputs &amp; Audit'!AW106</x:f>
        <x:v>Medium-high</x:v>
      </x:c>
      <x:c r="F108" s="80" t="str">
        <x:f>'Inputs &amp; Audit'!AY106</x:f>
        <x:v>Mobile-money-heavy market; debit/equivalent estimate includes a capped purchase-like proxy (not the full value of transfers).</x:v>
      </x:c>
    </x:row>
    <x:row r="109">
      <x:c r="A109" s="76" t="str">
        <x:f>'Inputs &amp; Audit'!A107</x:f>
        <x:v>Malaysia</x:v>
      </x:c>
      <x:c r="B109" s="77" t="n">
        <x:f>'Inputs &amp; Audit'!AU107/1000000000</x:f>
        <x:v>60.96117903012631</x:v>
      </x:c>
      <x:c r="C109" s="77" t="n">
        <x:f>'Inputs &amp; Audit'!AV107/1000000000</x:f>
        <x:v>80.08396291569201</x:v>
      </x:c>
      <x:c r="D109" s="78" t="n">
        <x:f>'Inputs &amp; Audit'!F107</x:f>
        <x:v>35557673</x:v>
      </x:c>
      <x:c r="E109" s="79" t="str">
        <x:f>'Inputs &amp; Audit'!AW107</x:f>
        <x:v>Medium-high</x:v>
      </x:c>
      <x:c r="F109" s="80" t="str">
        <x:f>'Inputs &amp; Audit'!AY107</x:f>
        <x:v>Modeled from consumption, card access, and payment-use indicators.</x:v>
      </x:c>
    </x:row>
    <x:row r="110">
      <x:c r="A110" s="76" t="str">
        <x:f>'Inputs &amp; Audit'!A108</x:f>
        <x:v>Maldives</x:v>
      </x:c>
      <x:c r="B110" s="77" t="n">
        <x:f>'Inputs &amp; Audit'!AU108/1000000000</x:f>
        <x:v>0.3243071721537866</x:v>
      </x:c>
      <x:c r="C110" s="77" t="n">
        <x:f>'Inputs &amp; Audit'!AV108/1000000000</x:f>
        <x:v>1.3279841652206523</x:v>
      </x:c>
      <x:c r="D110" s="78" t="n">
        <x:f>'Inputs &amp; Audit'!F108</x:f>
        <x:v>527799</x:v>
      </x:c>
      <x:c r="E110" s="79" t="str">
        <x:f>'Inputs &amp; Audit'!AW108</x:f>
        <x:v>Medium-high</x:v>
      </x:c>
      <x:c r="F110" s="80" t="str">
        <x:f>'Inputs &amp; Audit'!AY108</x:f>
        <x:v>Modeled from consumption, card access, and payment-use indicators. Small/tourism-exposed economy; cross-border spending can materially shift totals.</x:v>
      </x:c>
    </x:row>
    <x:row r="111">
      <x:c r="A111" s="76" t="str">
        <x:f>'Inputs &amp; Audit'!A109</x:f>
        <x:v>Mali</x:v>
      </x:c>
      <x:c r="B111" s="77" t="n">
        <x:f>'Inputs &amp; Audit'!AU109/1000000000</x:f>
        <x:v>0.5822158407700968</x:v>
      </x:c>
      <x:c r="C111" s="77" t="n">
        <x:f>'Inputs &amp; Audit'!AV109/1000000000</x:f>
        <x:v>4.245846594677998</x:v>
      </x:c>
      <x:c r="D111" s="78" t="n">
        <x:f>'Inputs &amp; Audit'!F109</x:f>
        <x:v>24478595</x:v>
      </x:c>
      <x:c r="E111" s="79" t="str">
        <x:f>'Inputs &amp; Audit'!AW109</x:f>
        <x:v>Medium-high</x:v>
      </x:c>
      <x:c r="F111" s="80" t="str">
        <x:f>'Inputs &amp; Audit'!AY109</x:f>
        <x:v>Mobile-money-heavy market; debit/equivalent estimate includes a capped purchase-like proxy (not the full value of transfers).</x:v>
      </x:c>
    </x:row>
    <x:row r="112">
      <x:c r="A112" s="76" t="str">
        <x:f>'Inputs &amp; Audit'!A110</x:f>
        <x:v>Malta</x:v>
      </x:c>
      <x:c r="B112" s="77" t="n">
        <x:f>'Inputs &amp; Audit'!AU110/1000000000</x:f>
        <x:v>3.108164822523547</x:v>
      </x:c>
      <x:c r="C112" s="77" t="n">
        <x:f>'Inputs &amp; Audit'!AV110/1000000000</x:f>
        <x:v>4.708259443695369</x:v>
      </x:c>
      <x:c r="D112" s="78" t="n">
        <x:f>'Inputs &amp; Audit'!F110</x:f>
        <x:v>568847</x:v>
      </x:c>
      <x:c r="E112" s="79" t="str">
        <x:f>'Inputs &amp; Audit'!AW110</x:f>
        <x:v>Medium-high</x:v>
      </x:c>
      <x:c r="F112" s="80" t="str">
        <x:f>'Inputs &amp; Audit'!AY110</x:f>
        <x:v>Modeled from consumption, card access, and payment-use indicators. Small/tourism-exposed economy; cross-border spending can materially shift totals.</x:v>
      </x:c>
    </x:row>
    <x:row r="113">
      <x:c r="A113" s="76" t="str">
        <x:f>'Inputs &amp; Audit'!A111</x:f>
        <x:v>Marshall Islands</x:v>
      </x:c>
      <x:c r="B113" s="77" t="n">
        <x:f>'Inputs &amp; Audit'!AU111/1000000000</x:f>
        <x:v>0.030229917883619388</x:v>
      </x:c>
      <x:c r="C113" s="77" t="n">
        <x:f>'Inputs &amp; Audit'!AV111/1000000000</x:f>
        <x:v>0.04387772366031121</x:v>
      </x:c>
      <x:c r="D113" s="78" t="n">
        <x:f>'Inputs &amp; Audit'!F111</x:f>
        <x:v>37548</x:v>
      </x:c>
      <x:c r="E113" s="79" t="str">
        <x:f>'Inputs &amp; Audit'!AW111</x:f>
        <x:v>Low</x:v>
      </x:c>
      <x:c r="F113" s="80" t="str">
        <x:f>'Inputs &amp; Audit'!AY111</x:f>
        <x:v>Modeled from consumption, card access, and payment-use indicators. Small/tourism-exposed economy; cross-border spending can materially shift totals.</x:v>
      </x:c>
    </x:row>
    <x:row r="114">
      <x:c r="A114" s="76" t="str">
        <x:f>'Inputs &amp; Audit'!A112</x:f>
        <x:v>Mauritania</x:v>
      </x:c>
      <x:c r="B114" s="77" t="n">
        <x:f>'Inputs &amp; Audit'!AU112/1000000000</x:f>
        <x:v>0.2957740040717214</x:v>
      </x:c>
      <x:c r="C114" s="77" t="n">
        <x:f>'Inputs &amp; Audit'!AV112/1000000000</x:f>
        <x:v>0.33884392069184427</x:v>
      </x:c>
      <x:c r="D114" s="78" t="n">
        <x:f>'Inputs &amp; Audit'!F112</x:f>
        <x:v>5169395</x:v>
      </x:c>
      <x:c r="E114" s="79" t="str">
        <x:f>'Inputs &amp; Audit'!AW112</x:f>
        <x:v>Medium-high</x:v>
      </x:c>
      <x:c r="F114" s="80" t="str">
        <x:f>'Inputs &amp; Audit'!AY112</x:f>
        <x:v>Modeled from consumption, card access, and payment-use indicators.</x:v>
      </x:c>
    </x:row>
    <x:row r="115">
      <x:c r="A115" s="76" t="str">
        <x:f>'Inputs &amp; Audit'!A113</x:f>
        <x:v>Mauritius</x:v>
      </x:c>
      <x:c r="B115" s="77" t="n">
        <x:f>'Inputs &amp; Audit'!AU113/1000000000</x:f>
        <x:v>1.2259989063678913</x:v>
      </x:c>
      <x:c r="C115" s="77" t="n">
        <x:f>'Inputs &amp; Audit'!AV113/1000000000</x:f>
        <x:v>3.583637136344071</x:v>
      </x:c>
      <x:c r="D115" s="78" t="n">
        <x:f>'Inputs &amp; Audit'!F113</x:f>
        <x:v>1245779</x:v>
      </x:c>
      <x:c r="E115" s="79" t="str">
        <x:f>'Inputs &amp; Audit'!AW113</x:f>
        <x:v>Medium-high</x:v>
      </x:c>
      <x:c r="F115" s="80" t="str">
        <x:f>'Inputs &amp; Audit'!AY113</x:f>
        <x:v>Modeled from consumption, card access, and payment-use indicators.</x:v>
      </x:c>
    </x:row>
    <x:row r="116">
      <x:c r="A116" s="76" t="str">
        <x:f>'Inputs &amp; Audit'!A114</x:f>
        <x:v>Mexico</x:v>
      </x:c>
      <x:c r="B116" s="77" t="n">
        <x:f>'Inputs &amp; Audit'!AU114/1000000000</x:f>
        <x:v>336.90290393591687</x:v>
      </x:c>
      <x:c r="C116" s="77" t="n">
        <x:f>'Inputs &amp; Audit'!AV114/1000000000</x:f>
        <x:v>348.621120146926</x:v>
      </x:c>
      <x:c r="D116" s="78" t="n">
        <x:f>'Inputs &amp; Audit'!F114</x:f>
        <x:v>130861007</x:v>
      </x:c>
      <x:c r="E116" s="79" t="str">
        <x:f>'Inputs &amp; Audit'!AW114</x:f>
        <x:v>Medium-high</x:v>
      </x:c>
      <x:c r="F116" s="80" t="str">
        <x:f>'Inputs &amp; Audit'!AY114</x:f>
        <x:v>Modeled from consumption, card access, and payment-use indicators.</x:v>
      </x:c>
    </x:row>
    <x:row r="117">
      <x:c r="A117" s="76" t="str">
        <x:f>'Inputs &amp; Audit'!A115</x:f>
        <x:v>Micronesia (Federated States of)</x:v>
      </x:c>
      <x:c r="B117" s="77" t="n">
        <x:f>'Inputs &amp; Audit'!AU115/1000000000</x:f>
        <x:v>0.048541846777154125</x:v>
      </x:c>
      <x:c r="C117" s="77" t="n">
        <x:f>'Inputs &amp; Audit'!AV115/1000000000</x:f>
        <x:v>0.07045688139309382</x:v>
      </x:c>
      <x:c r="D117" s="78" t="n">
        <x:f>'Inputs &amp; Audit'!F115</x:f>
        <x:v>113160</x:v>
      </x:c>
      <x:c r="E117" s="79" t="str">
        <x:f>'Inputs &amp; Audit'!AW115</x:f>
        <x:v>Low</x:v>
      </x:c>
      <x:c r="F117" s="80" t="str">
        <x:f>'Inputs &amp; Audit'!AY115</x:f>
        <x:v>No recent household-consumption series; GDP-share proxy used, reducing precision. Small/tourism-exposed economy; cross-border spending can materially shift totals.</x:v>
      </x:c>
    </x:row>
    <x:row r="118">
      <x:c r="A118" s="76" t="str">
        <x:f>'Inputs &amp; Audit'!A116</x:f>
        <x:v>Monaco</x:v>
      </x:c>
      <x:c r="B118" s="77" t="n">
        <x:f>'Inputs &amp; Audit'!AU116/1000000000</x:f>
        <x:v>1.33942229980649</x:v>
      </x:c>
      <x:c r="C118" s="77" t="n">
        <x:f>'Inputs &amp; Audit'!AV116/1000000000</x:f>
        <x:v>2.508320486476378</x:v>
      </x:c>
      <x:c r="D118" s="78" t="n">
        <x:f>'Inputs &amp; Audit'!F116</x:f>
        <x:v>38631</x:v>
      </x:c>
      <x:c r="E118" s="79" t="str">
        <x:f>'Inputs &amp; Audit'!AW116</x:f>
        <x:v>Low</x:v>
      </x:c>
      <x:c r="F118" s="80" t="str">
        <x:f>'Inputs &amp; Audit'!AY116</x:f>
        <x:v>No recent household-consumption series; GDP-share proxy used, reducing precision. Small/tourism-exposed economy; cross-border spending can materially shift totals.</x:v>
      </x:c>
    </x:row>
    <x:row r="119">
      <x:c r="A119" s="76" t="str">
        <x:f>'Inputs &amp; Audit'!A117</x:f>
        <x:v>Mongolia</x:v>
      </x:c>
      <x:c r="B119" s="77" t="n">
        <x:f>'Inputs &amp; Audit'!AU117/1000000000</x:f>
        <x:v>0.6489312441854914</x:v>
      </x:c>
      <x:c r="C119" s="77" t="n">
        <x:f>'Inputs &amp; Audit'!AV117/1000000000</x:f>
        <x:v>5.525434822164156</x:v>
      </x:c>
      <x:c r="D119" s="78" t="n">
        <x:f>'Inputs &amp; Audit'!F117</x:f>
        <x:v>3524788</x:v>
      </x:c>
      <x:c r="E119" s="79" t="str">
        <x:f>'Inputs &amp; Audit'!AW117</x:f>
        <x:v>Medium-high</x:v>
      </x:c>
      <x:c r="F119" s="80" t="str">
        <x:f>'Inputs &amp; Audit'!AY117</x:f>
        <x:v>Modeled from consumption, card access, and payment-use indicators.</x:v>
      </x:c>
    </x:row>
    <x:row r="120">
      <x:c r="A120" s="76" t="str">
        <x:f>'Inputs &amp; Audit'!A118</x:f>
        <x:v>Montenegro</x:v>
      </x:c>
      <x:c r="B120" s="77" t="n">
        <x:f>'Inputs &amp; Audit'!AU118/1000000000</x:f>
        <x:v>0.365816230478519</x:v>
      </x:c>
      <x:c r="C120" s="77" t="n">
        <x:f>'Inputs &amp; Audit'!AV118/1000000000</x:f>
        <x:v>1.891661778464463</x:v>
      </x:c>
      <x:c r="D120" s="78" t="n">
        <x:f>'Inputs &amp; Audit'!F118</x:f>
        <x:v>623525</x:v>
      </x:c>
      <x:c r="E120" s="79" t="str">
        <x:f>'Inputs &amp; Audit'!AW118</x:f>
        <x:v>Medium-high</x:v>
      </x:c>
      <x:c r="F120" s="80" t="str">
        <x:f>'Inputs &amp; Audit'!AY118</x:f>
        <x:v>Modeled from consumption, card access, and payment-use indicators.</x:v>
      </x:c>
    </x:row>
    <x:row r="121">
      <x:c r="A121" s="76" t="str">
        <x:f>'Inputs &amp; Audit'!A119</x:f>
        <x:v>Morocco</x:v>
      </x:c>
      <x:c r="B121" s="77" t="n">
        <x:f>'Inputs &amp; Audit'!AU119/1000000000</x:f>
        <x:v>0.40038003493773544</x:v>
      </x:c>
      <x:c r="C121" s="77" t="n">
        <x:f>'Inputs &amp; Audit'!AV119/1000000000</x:f>
        <x:v>13.946461797567295</x:v>
      </x:c>
      <x:c r="D121" s="78" t="n">
        <x:f>'Inputs &amp; Audit'!F119</x:f>
        <x:v>38081173</x:v>
      </x:c>
      <x:c r="E121" s="79" t="str">
        <x:f>'Inputs &amp; Audit'!AW119</x:f>
        <x:v>Medium</x:v>
      </x:c>
      <x:c r="F121" s="80" t="str">
        <x:f>'Inputs &amp; Audit'!AY119</x:f>
        <x:v>Modeled from consumption, card access, and payment-use indicators.</x:v>
      </x:c>
    </x:row>
    <x:row r="122">
      <x:c r="A122" s="76" t="str">
        <x:f>'Inputs &amp; Audit'!A120</x:f>
        <x:v>Mozambique</x:v>
      </x:c>
      <x:c r="B122" s="77" t="n">
        <x:f>'Inputs &amp; Audit'!AU120/1000000000</x:f>
        <x:v>0.5336445976024812</x:v>
      </x:c>
      <x:c r="C122" s="77" t="n">
        <x:f>'Inputs &amp; Audit'!AV120/1000000000</x:f>
        <x:v>3.676388972560654</x:v>
      </x:c>
      <x:c r="D122" s="78" t="n">
        <x:f>'Inputs &amp; Audit'!F120</x:f>
        <x:v>34631766</x:v>
      </x:c>
      <x:c r="E122" s="79" t="str">
        <x:f>'Inputs &amp; Audit'!AW120</x:f>
        <x:v>Medium-high</x:v>
      </x:c>
      <x:c r="F122" s="80" t="str">
        <x:f>'Inputs &amp; Audit'!AY120</x:f>
        <x:v>Mobile-money-heavy market; debit/equivalent estimate includes a capped purchase-like proxy (not the full value of transfers).</x:v>
      </x:c>
    </x:row>
    <x:row r="123">
      <x:c r="A123" s="76" t="str">
        <x:f>'Inputs &amp; Audit'!A121</x:f>
        <x:v>Myanmar</x:v>
      </x:c>
      <x:c r="B123" s="77" t="n">
        <x:f>'Inputs &amp; Audit'!AU121/1000000000</x:f>
        <x:v>0.9333852963651225</x:v>
      </x:c>
      <x:c r="C123" s="77" t="n">
        <x:f>'Inputs &amp; Audit'!AV121/1000000000</x:f>
        <x:v>6.480512841512681</x:v>
      </x:c>
      <x:c r="D123" s="78" t="n">
        <x:f>'Inputs &amp; Audit'!F121</x:f>
        <x:v>54500091</x:v>
      </x:c>
      <x:c r="E123" s="79" t="str">
        <x:f>'Inputs &amp; Audit'!AW121</x:f>
        <x:v>Low</x:v>
      </x:c>
      <x:c r="F123" s="80" t="str">
        <x:f>'Inputs &amp; Audit'!AY121</x:f>
        <x:v>No recent household-consumption series; GDP-share proxy used, reducing precision.</x:v>
      </x:c>
    </x:row>
    <x:row r="124">
      <x:c r="A124" s="76" t="str">
        <x:f>'Inputs &amp; Audit'!A122</x:f>
        <x:v>Namibia</x:v>
      </x:c>
      <x:c r="B124" s="77" t="n">
        <x:f>'Inputs &amp; Audit'!AU122/1000000000</x:f>
        <x:v>0.5379287037757993</x:v>
      </x:c>
      <x:c r="C124" s="77" t="n">
        <x:f>'Inputs &amp; Audit'!AV122/1000000000</x:f>
        <x:v>2.5232268278783243</x:v>
      </x:c>
      <x:c r="D124" s="78" t="n">
        <x:f>'Inputs &amp; Audit'!F122</x:f>
        <x:v>3030131</x:v>
      </x:c>
      <x:c r="E124" s="79" t="str">
        <x:f>'Inputs &amp; Audit'!AW122</x:f>
        <x:v>Medium-high</x:v>
      </x:c>
      <x:c r="F124" s="80" t="str">
        <x:f>'Inputs &amp; Audit'!AY122</x:f>
        <x:v>Modeled from consumption, card access, and payment-use indicators.</x:v>
      </x:c>
    </x:row>
    <x:row r="125">
      <x:c r="A125" s="76" t="str">
        <x:f>'Inputs &amp; Audit'!A123</x:f>
        <x:v>Naoero</x:v>
      </x:c>
      <x:c r="B125" s="77" t="n">
        <x:f>'Inputs &amp; Audit'!AU123/1000000000</x:f>
        <x:v>0.02949989939194192</x:v>
      </x:c>
      <x:c r="C125" s="77" t="n">
        <x:f>'Inputs &amp; Audit'!AV123/1000000000</x:f>
        <x:v>0.02378806346232535</x:v>
      </x:c>
      <x:c r="D125" s="78" t="n">
        <x:f>'Inputs &amp; Audit'!F123</x:f>
        <x:v>11947</x:v>
      </x:c>
      <x:c r="E125" s="79" t="str">
        <x:f>'Inputs &amp; Audit'!AW123</x:f>
        <x:v>Low</x:v>
      </x:c>
      <x:c r="F125" s="80" t="str">
        <x:f>'Inputs &amp; Audit'!AY123</x:f>
        <x:v>No recent household-consumption series; GDP-share proxy used, reducing precision. Small/tourism-exposed economy; cross-border spending can materially shift totals.</x:v>
      </x:c>
    </x:row>
    <x:row r="126">
      <x:c r="A126" s="76" t="str">
        <x:f>'Inputs &amp; Audit'!A124</x:f>
        <x:v>Nepal</x:v>
      </x:c>
      <x:c r="B126" s="77" t="n">
        <x:f>'Inputs &amp; Audit'!AU124/1000000000</x:f>
        <x:v>0.30935727696878146</x:v>
      </x:c>
      <x:c r="C126" s="77" t="n">
        <x:f>'Inputs &amp; Audit'!AV124/1000000000</x:f>
        <x:v>7.50250125702007</x:v>
      </x:c>
      <x:c r="D126" s="78" t="n">
        <x:f>'Inputs &amp; Audit'!F124</x:f>
        <x:v>29651054</x:v>
      </x:c>
      <x:c r="E126" s="79" t="str">
        <x:f>'Inputs &amp; Audit'!AW124</x:f>
        <x:v>Medium-high</x:v>
      </x:c>
      <x:c r="F126" s="80" t="str">
        <x:f>'Inputs &amp; Audit'!AY124</x:f>
        <x:v>Modeled from consumption, card access, and payment-use indicators.</x:v>
      </x:c>
    </x:row>
    <x:row r="127">
      <x:c r="A127" s="76" t="str">
        <x:f>'Inputs &amp; Audit'!A125</x:f>
        <x:v>Netherlands (Kingdom of the)</x:v>
      </x:c>
      <x:c r="B127" s="77" t="n">
        <x:f>'Inputs &amp; Audit'!AU125/1000000000</x:f>
        <x:v>78.99527074209021</x:v>
      </x:c>
      <x:c r="C127" s="77" t="n">
        <x:f>'Inputs &amp; Audit'!AV125/1000000000</x:f>
        <x:v>258.91209684915316</x:v>
      </x:c>
      <x:c r="D127" s="78" t="n">
        <x:f>'Inputs &amp; Audit'!F125</x:f>
        <x:v>17993485</x:v>
      </x:c>
      <x:c r="E127" s="79" t="str">
        <x:f>'Inputs &amp; Audit'!AW125</x:f>
        <x:v>Medium-high</x:v>
      </x:c>
      <x:c r="F127" s="80" t="str">
        <x:f>'Inputs &amp; Audit'!AY125</x:f>
        <x:v>Modeled from consumption, card access, and payment-use indicators. iDEAL/account-to-account payments are excluded; estimate covers card rails.</x:v>
      </x:c>
    </x:row>
    <x:row r="128">
      <x:c r="A128" s="76" t="str">
        <x:f>'Inputs &amp; Audit'!A126</x:f>
        <x:v>New Zealand</x:v>
      </x:c>
      <x:c r="B128" s="77" t="n">
        <x:f>'Inputs &amp; Audit'!AU126/1000000000</x:f>
        <x:v>49.07026514662588</x:v>
      </x:c>
      <x:c r="C128" s="77" t="n">
        <x:f>'Inputs &amp; Audit'!AV126/1000000000</x:f>
        <x:v>50.982280068216916</x:v>
      </x:c>
      <x:c r="D128" s="78" t="n">
        <x:f>'Inputs &amp; Audit'!F126</x:f>
        <x:v>5290000</x:v>
      </x:c>
      <x:c r="E128" s="79" t="str">
        <x:f>'Inputs &amp; Audit'!AW126</x:f>
        <x:v>Medium</x:v>
      </x:c>
      <x:c r="F128" s="80" t="str">
        <x:f>'Inputs &amp; Audit'!AY126</x:f>
        <x:v>Modeled from consumption, card access, and payment-use indicators.</x:v>
      </x:c>
    </x:row>
    <x:row r="129">
      <x:c r="A129" s="76" t="str">
        <x:f>'Inputs &amp; Audit'!A127</x:f>
        <x:v>Nicaragua</x:v>
      </x:c>
      <x:c r="B129" s="77" t="n">
        <x:f>'Inputs &amp; Audit'!AU127/1000000000</x:f>
        <x:v>1.1541790549418758</x:v>
      </x:c>
      <x:c r="C129" s="77" t="n">
        <x:f>'Inputs &amp; Audit'!AV127/1000000000</x:f>
        <x:v>2.3315293974766664</x:v>
      </x:c>
      <x:c r="D129" s="78" t="n">
        <x:f>'Inputs &amp; Audit'!F127</x:f>
        <x:v>6916140</x:v>
      </x:c>
      <x:c r="E129" s="79" t="str">
        <x:f>'Inputs &amp; Audit'!AW127</x:f>
        <x:v>Medium-high</x:v>
      </x:c>
      <x:c r="F129" s="80" t="str">
        <x:f>'Inputs &amp; Audit'!AY127</x:f>
        <x:v>Modeled from consumption, card access, and payment-use indicators.</x:v>
      </x:c>
    </x:row>
    <x:row r="130">
      <x:c r="A130" s="76" t="str">
        <x:f>'Inputs &amp; Audit'!A128</x:f>
        <x:v>Niger</x:v>
      </x:c>
      <x:c r="B130" s="77" t="n">
        <x:f>'Inputs &amp; Audit'!AU128/1000000000</x:f>
        <x:v>0.11102865994668688</x:v>
      </x:c>
      <x:c r="C130" s="77" t="n">
        <x:f>'Inputs &amp; Audit'!AV128/1000000000</x:f>
        <x:v>0.4100875635567579</x:v>
      </x:c>
      <x:c r="D130" s="78" t="n">
        <x:f>'Inputs &amp; Audit'!F128</x:f>
        <x:v>27032412</x:v>
      </x:c>
      <x:c r="E130" s="79" t="str">
        <x:f>'Inputs &amp; Audit'!AW128</x:f>
        <x:v>Medium-high</x:v>
      </x:c>
      <x:c r="F130" s="80" t="str">
        <x:f>'Inputs &amp; Audit'!AY128</x:f>
        <x:v>Mobile-money-heavy market; debit/equivalent estimate includes a capped purchase-like proxy (not the full value of transfers).</x:v>
      </x:c>
    </x:row>
    <x:row r="131">
      <x:c r="A131" s="76" t="str">
        <x:f>'Inputs &amp; Audit'!A129</x:f>
        <x:v>Nigeria</x:v>
      </x:c>
      <x:c r="B131" s="77" t="n">
        <x:f>'Inputs &amp; Audit'!AU129/1000000000</x:f>
        <x:v>3.3957244182990607</x:v>
      </x:c>
      <x:c r="C131" s="77" t="n">
        <x:f>'Inputs &amp; Audit'!AV129/1000000000</x:f>
        <x:v>39.3016766219483</x:v>
      </x:c>
      <x:c r="D131" s="78" t="n">
        <x:f>'Inputs &amp; Audit'!F129</x:f>
        <x:v>232679478</x:v>
      </x:c>
      <x:c r="E131" s="79" t="str">
        <x:f>'Inputs &amp; Audit'!AW129</x:f>
        <x:v>Low</x:v>
      </x:c>
      <x:c r="F131" s="80" t="str">
        <x:f>'Inputs &amp; Audit'!AY129</x:f>
        <x:v>Mobile-money-heavy market; debit/equivalent estimate includes a capped purchase-like proxy (not the full value of transfers).</x:v>
      </x:c>
    </x:row>
    <x:row r="132">
      <x:c r="A132" s="76" t="str">
        <x:f>'Inputs &amp; Audit'!A130</x:f>
        <x:v>North Macedonia</x:v>
      </x:c>
      <x:c r="B132" s="77" t="n">
        <x:f>'Inputs &amp; Audit'!AU130/1000000000</x:f>
        <x:v>1.2379142097987337</x:v>
      </x:c>
      <x:c r="C132" s="77" t="n">
        <x:f>'Inputs &amp; Audit'!AV130/1000000000</x:f>
        <x:v>3.746643274005787</x:v>
      </x:c>
      <x:c r="D132" s="78" t="n">
        <x:f>'Inputs &amp; Audit'!F130</x:f>
        <x:v>1824359</x:v>
      </x:c>
      <x:c r="E132" s="79" t="str">
        <x:f>'Inputs &amp; Audit'!AW130</x:f>
        <x:v>Medium-high</x:v>
      </x:c>
      <x:c r="F132" s="80" t="str">
        <x:f>'Inputs &amp; Audit'!AY130</x:f>
        <x:v>Modeled from consumption, card access, and payment-use indicators.</x:v>
      </x:c>
    </x:row>
    <x:row r="133">
      <x:c r="A133" s="76" t="str">
        <x:f>'Inputs &amp; Audit'!A131</x:f>
        <x:v>Norway</x:v>
      </x:c>
      <x:c r="B133" s="77" t="n">
        <x:f>'Inputs &amp; Audit'!AU131/1000000000</x:f>
        <x:v>67.28546663037555</x:v>
      </x:c>
      <x:c r="C133" s="77" t="n">
        <x:f>'Inputs &amp; Audit'!AV131/1000000000</x:f>
        <x:v>101.21319161790977</x:v>
      </x:c>
      <x:c r="D133" s="78" t="n">
        <x:f>'Inputs &amp; Audit'!F131</x:f>
        <x:v>5572279</x:v>
      </x:c>
      <x:c r="E133" s="79" t="str">
        <x:f>'Inputs &amp; Audit'!AW131</x:f>
        <x:v>Medium-high</x:v>
      </x:c>
      <x:c r="F133" s="80" t="str">
        <x:f>'Inputs &amp; Audit'!AY131</x:f>
        <x:v>Modeled from consumption, card access, and payment-use indicators.</x:v>
      </x:c>
    </x:row>
    <x:row r="134">
      <x:c r="A134" s="76" t="str">
        <x:f>'Inputs &amp; Audit'!A132</x:f>
        <x:v>Oman</x:v>
      </x:c>
      <x:c r="B134" s="77" t="n">
        <x:f>'Inputs &amp; Audit'!AU132/1000000000</x:f>
        <x:v>3.8286985775751345</x:v>
      </x:c>
      <x:c r="C134" s="77" t="n">
        <x:f>'Inputs &amp; Audit'!AV132/1000000000</x:f>
        <x:v>15.267022962165353</x:v>
      </x:c>
      <x:c r="D134" s="78" t="n">
        <x:f>'Inputs &amp; Audit'!F132</x:f>
        <x:v>5281538</x:v>
      </x:c>
      <x:c r="E134" s="79" t="str">
        <x:f>'Inputs &amp; Audit'!AW132</x:f>
        <x:v>Medium</x:v>
      </x:c>
      <x:c r="F134" s="80" t="str">
        <x:f>'Inputs &amp; Audit'!AY132</x:f>
        <x:v>Modeled from consumption, card access, and payment-use indicators.</x:v>
      </x:c>
    </x:row>
    <x:row r="135">
      <x:c r="A135" s="76" t="str">
        <x:f>'Inputs &amp; Audit'!A133</x:f>
        <x:v>Pakistan</x:v>
      </x:c>
      <x:c r="B135" s="77" t="n">
        <x:f>'Inputs &amp; Audit'!AU133/1000000000</x:f>
        <x:v>3.1818486292511685</x:v>
      </x:c>
      <x:c r="C135" s="77" t="n">
        <x:f>'Inputs &amp; Audit'!AV133/1000000000</x:f>
        <x:v>32.25303961639581</x:v>
      </x:c>
      <x:c r="D135" s="78" t="n">
        <x:f>'Inputs &amp; Audit'!F133</x:f>
        <x:v>251269164</x:v>
      </x:c>
      <x:c r="E135" s="79" t="str">
        <x:f>'Inputs &amp; Audit'!AW133</x:f>
        <x:v>Medium-high</x:v>
      </x:c>
      <x:c r="F135" s="80" t="str">
        <x:f>'Inputs &amp; Audit'!AY133</x:f>
        <x:v>Modeled from consumption, card access, and payment-use indicators.</x:v>
      </x:c>
    </x:row>
    <x:row r="136">
      <x:c r="A136" s="76" t="str">
        <x:f>'Inputs &amp; Audit'!A134</x:f>
        <x:v>Palau</x:v>
      </x:c>
      <x:c r="B136" s="77" t="n">
        <x:f>'Inputs &amp; Audit'!AU134/1000000000</x:f>
        <x:v>0.06718277715264481</x:v>
      </x:c>
      <x:c r="C136" s="77" t="n">
        <x:f>'Inputs &amp; Audit'!AV134/1000000000</x:f>
        <x:v>0.06481244929951667</x:v>
      </x:c>
      <x:c r="D136" s="78" t="n">
        <x:f>'Inputs &amp; Audit'!F134</x:f>
        <x:v>17695</x:v>
      </x:c>
      <x:c r="E136" s="79" t="str">
        <x:f>'Inputs &amp; Audit'!AW134</x:f>
        <x:v>Low</x:v>
      </x:c>
      <x:c r="F136" s="80" t="str">
        <x:f>'Inputs &amp; Audit'!AY134</x:f>
        <x:v>Modeled from consumption, card access, and payment-use indicators. Small/tourism-exposed economy; cross-border spending can materially shift totals.</x:v>
      </x:c>
    </x:row>
    <x:row r="137">
      <x:c r="A137" s="76" t="str">
        <x:f>'Inputs &amp; Audit'!A135</x:f>
        <x:v>Panama</x:v>
      </x:c>
      <x:c r="B137" s="77" t="n">
        <x:f>'Inputs &amp; Audit'!AU135/1000000000</x:f>
        <x:v>6.106550182093614</x:v>
      </x:c>
      <x:c r="C137" s="77" t="n">
        <x:f>'Inputs &amp; Audit'!AV135/1000000000</x:f>
        <x:v>13.541701823568538</x:v>
      </x:c>
      <x:c r="D137" s="78" t="n">
        <x:f>'Inputs &amp; Audit'!F135</x:f>
        <x:v>4515577</x:v>
      </x:c>
      <x:c r="E137" s="79" t="str">
        <x:f>'Inputs &amp; Audit'!AW135</x:f>
        <x:v>Medium-high</x:v>
      </x:c>
      <x:c r="F137" s="80" t="str">
        <x:f>'Inputs &amp; Audit'!AY135</x:f>
        <x:v>Modeled from consumption, card access, and payment-use indicators.</x:v>
      </x:c>
    </x:row>
    <x:row r="138">
      <x:c r="A138" s="76" t="str">
        <x:f>'Inputs &amp; Audit'!A136</x:f>
        <x:v>Papua New Guinea</x:v>
      </x:c>
      <x:c r="B138" s="77" t="n">
        <x:f>'Inputs &amp; Audit'!AU136/1000000000</x:f>
        <x:v>1.16267315024089</x:v>
      </x:c>
      <x:c r="C138" s="77" t="n">
        <x:f>'Inputs &amp; Audit'!AV136/1000000000</x:f>
        <x:v>3.0407575104999522</x:v>
      </x:c>
      <x:c r="D138" s="78" t="n">
        <x:f>'Inputs &amp; Audit'!F136</x:f>
        <x:v>10576502</x:v>
      </x:c>
      <x:c r="E138" s="79" t="str">
        <x:f>'Inputs &amp; Audit'!AW136</x:f>
        <x:v>Low</x:v>
      </x:c>
      <x:c r="F138" s="80" t="str">
        <x:f>'Inputs &amp; Audit'!AY136</x:f>
        <x:v>No recent household-consumption series; GDP-share proxy used, reducing precision.</x:v>
      </x:c>
    </x:row>
    <x:row r="139">
      <x:c r="A139" s="76" t="str">
        <x:f>'Inputs &amp; Audit'!A137</x:f>
        <x:v>Paraguay</x:v>
      </x:c>
      <x:c r="B139" s="77" t="n">
        <x:f>'Inputs &amp; Audit'!AU137/1000000000</x:f>
        <x:v>4.605952499851257</x:v>
      </x:c>
      <x:c r="C139" s="77" t="n">
        <x:f>'Inputs &amp; Audit'!AV137/1000000000</x:f>
        <x:v>6.548600868923685</x:v>
      </x:c>
      <x:c r="D139" s="78" t="n">
        <x:f>'Inputs &amp; Audit'!F137</x:f>
        <x:v>6929153</x:v>
      </x:c>
      <x:c r="E139" s="79" t="str">
        <x:f>'Inputs &amp; Audit'!AW137</x:f>
        <x:v>Medium-high</x:v>
      </x:c>
      <x:c r="F139" s="80" t="str">
        <x:f>'Inputs &amp; Audit'!AY137</x:f>
        <x:v>Modeled from consumption, card access, and payment-use indicators.</x:v>
      </x:c>
    </x:row>
    <x:row r="140">
      <x:c r="A140" s="76" t="str">
        <x:f>'Inputs &amp; Audit'!A138</x:f>
        <x:v>Peru</x:v>
      </x:c>
      <x:c r="B140" s="77" t="n">
        <x:f>'Inputs &amp; Audit'!AU138/1000000000</x:f>
        <x:v>28.46226047262656</x:v>
      </x:c>
      <x:c r="C140" s="77" t="n">
        <x:f>'Inputs &amp; Audit'!AV138/1000000000</x:f>
        <x:v>66.09027369318008</x:v>
      </x:c>
      <x:c r="D140" s="78" t="n">
        <x:f>'Inputs &amp; Audit'!F138</x:f>
        <x:v>34217848</x:v>
      </x:c>
      <x:c r="E140" s="79" t="str">
        <x:f>'Inputs &amp; Audit'!AW138</x:f>
        <x:v>Medium-high</x:v>
      </x:c>
      <x:c r="F140" s="80" t="str">
        <x:f>'Inputs &amp; Audit'!AY138</x:f>
        <x:v>Modeled from consumption, card access, and payment-use indicators.</x:v>
      </x:c>
    </x:row>
    <x:row r="141">
      <x:c r="A141" s="76" t="str">
        <x:f>'Inputs &amp; Audit'!A139</x:f>
        <x:v>Philippines</x:v>
      </x:c>
      <x:c r="B141" s="77" t="n">
        <x:f>'Inputs &amp; Audit'!AU139/1000000000</x:f>
        <x:v>33.70983443656348</x:v>
      </x:c>
      <x:c r="C141" s="77" t="n">
        <x:f>'Inputs &amp; Audit'!AV139/1000000000</x:f>
        <x:v>75.58232217405835</x:v>
      </x:c>
      <x:c r="D141" s="78" t="n">
        <x:f>'Inputs &amp; Audit'!F139</x:f>
        <x:v>115843670</x:v>
      </x:c>
      <x:c r="E141" s="79" t="str">
        <x:f>'Inputs &amp; Audit'!AW139</x:f>
        <x:v>Medium-high</x:v>
      </x:c>
      <x:c r="F141" s="80" t="str">
        <x:f>'Inputs &amp; Audit'!AY139</x:f>
        <x:v>Modeled from consumption, card access, and payment-use indicators.</x:v>
      </x:c>
    </x:row>
    <x:row r="142">
      <x:c r="A142" s="76" t="str">
        <x:f>'Inputs &amp; Audit'!A140</x:f>
        <x:v>Poland</x:v>
      </x:c>
      <x:c r="B142" s="77" t="n">
        <x:f>'Inputs &amp; Audit'!AU140/1000000000</x:f>
        <x:v>50.40162952829781</x:v>
      </x:c>
      <x:c r="C142" s="77" t="n">
        <x:f>'Inputs &amp; Audit'!AV140/1000000000</x:f>
        <x:v>211.34464293864994</x:v>
      </x:c>
      <x:c r="D142" s="78" t="n">
        <x:f>'Inputs &amp; Audit'!F140</x:f>
        <x:v>36559233</x:v>
      </x:c>
      <x:c r="E142" s="79" t="str">
        <x:f>'Inputs &amp; Audit'!AW140</x:f>
        <x:v>Medium-high</x:v>
      </x:c>
      <x:c r="F142" s="80" t="str">
        <x:f>'Inputs &amp; Audit'!AY140</x:f>
        <x:v>Modeled from consumption, card access, and payment-use indicators.</x:v>
      </x:c>
    </x:row>
    <x:row r="143">
      <x:c r="A143" s="76" t="str">
        <x:f>'Inputs &amp; Audit'!A141</x:f>
        <x:v>Portugal</x:v>
      </x:c>
      <x:c r="B143" s="77" t="n">
        <x:f>'Inputs &amp; Audit'!AU141/1000000000</x:f>
        <x:v>59.325863326391</x:v>
      </x:c>
      <x:c r="C143" s="77" t="n">
        <x:f>'Inputs &amp; Audit'!AV141/1000000000</x:f>
        <x:v>78.53781081446947</x:v>
      </x:c>
      <x:c r="D143" s="78" t="n">
        <x:f>'Inputs &amp; Audit'!F141</x:f>
        <x:v>10694681</x:v>
      </x:c>
      <x:c r="E143" s="79" t="str">
        <x:f>'Inputs &amp; Audit'!AW141</x:f>
        <x:v>Medium-high</x:v>
      </x:c>
      <x:c r="F143" s="80" t="str">
        <x:f>'Inputs &amp; Audit'!AY141</x:f>
        <x:v>Modeled from consumption, card access, and payment-use indicators.</x:v>
      </x:c>
    </x:row>
    <x:row r="144">
      <x:c r="A144" s="76" t="str">
        <x:f>'Inputs &amp; Audit'!A142</x:f>
        <x:v>Qatar</x:v>
      </x:c>
      <x:c r="B144" s="77" t="n">
        <x:f>'Inputs &amp; Audit'!AU142/1000000000</x:f>
        <x:v>14.866786879266778</x:v>
      </x:c>
      <x:c r="C144" s="77" t="n">
        <x:f>'Inputs &amp; Audit'!AV142/1000000000</x:f>
        <x:v>16.869074531342484</x:v>
      </x:c>
      <x:c r="D144" s="78" t="n">
        <x:f>'Inputs &amp; Audit'!F142</x:f>
        <x:v>2857822</x:v>
      </x:c>
      <x:c r="E144" s="79" t="str">
        <x:f>'Inputs &amp; Audit'!AW142</x:f>
        <x:v>Medium</x:v>
      </x:c>
      <x:c r="F144" s="80" t="str">
        <x:f>'Inputs &amp; Audit'!AY142</x:f>
        <x:v>Modeled from consumption, card access, and payment-use indicators.</x:v>
      </x:c>
    </x:row>
    <x:row r="145">
      <x:c r="A145" s="76" t="str">
        <x:f>'Inputs &amp; Audit'!A143</x:f>
        <x:v>Republic of Korea</x:v>
      </x:c>
      <x:c r="B145" s="77" t="n">
        <x:f>'Inputs &amp; Audit'!AU143/1000000000</x:f>
        <x:v>560.2711306149793</x:v>
      </x:c>
      <x:c r="C145" s="77" t="n">
        <x:f>'Inputs &amp; Audit'!AV143/1000000000</x:f>
        <x:v>161.90716613081648</x:v>
      </x:c>
      <x:c r="D145" s="78" t="n">
        <x:f>'Inputs &amp; Audit'!F143</x:f>
        <x:v>51751065</x:v>
      </x:c>
      <x:c r="E145" s="79" t="str">
        <x:f>'Inputs &amp; Audit'!AW143</x:f>
        <x:v>Medium-high</x:v>
      </x:c>
      <x:c r="F145" s="80" t="str">
        <x:f>'Inputs &amp; Audit'!AY143</x:f>
        <x:v>Modeled from consumption, card access, and payment-use indicators.</x:v>
      </x:c>
    </x:row>
    <x:row r="146">
      <x:c r="A146" s="76" t="str">
        <x:f>'Inputs &amp; Audit'!A144</x:f>
        <x:v>Republic of Moldova</x:v>
      </x:c>
      <x:c r="B146" s="77" t="n">
        <x:f>'Inputs &amp; Audit'!AU144/1000000000</x:f>
        <x:v>0.48231316667263985</x:v>
      </x:c>
      <x:c r="C146" s="77" t="n">
        <x:f>'Inputs &amp; Audit'!AV144/1000000000</x:f>
        <x:v>5.779017308284847</x:v>
      </x:c>
      <x:c r="D146" s="78" t="n">
        <x:f>'Inputs &amp; Audit'!F144</x:f>
        <x:v>2402306</x:v>
      </x:c>
      <x:c r="E146" s="79" t="str">
        <x:f>'Inputs &amp; Audit'!AW144</x:f>
        <x:v>Medium-high</x:v>
      </x:c>
      <x:c r="F146" s="80" t="str">
        <x:f>'Inputs &amp; Audit'!AY144</x:f>
        <x:v>Modeled from consumption, card access, and payment-use indicators.</x:v>
      </x:c>
    </x:row>
    <x:row r="147">
      <x:c r="A147" s="76" t="str">
        <x:f>'Inputs &amp; Audit'!A145</x:f>
        <x:v>Romania</x:v>
      </x:c>
      <x:c r="B147" s="77" t="n">
        <x:f>'Inputs &amp; Audit'!AU145/1000000000</x:f>
        <x:v>22.96764235201639</x:v>
      </x:c>
      <x:c r="C147" s="77" t="n">
        <x:f>'Inputs &amp; Audit'!AV145/1000000000</x:f>
        <x:v>87.47171129104957</x:v>
      </x:c>
      <x:c r="D147" s="78" t="n">
        <x:f>'Inputs &amp; Audit'!F145</x:f>
        <x:v>19051804</x:v>
      </x:c>
      <x:c r="E147" s="79" t="str">
        <x:f>'Inputs &amp; Audit'!AW145</x:f>
        <x:v>Medium-high</x:v>
      </x:c>
      <x:c r="F147" s="80" t="str">
        <x:f>'Inputs &amp; Audit'!AY145</x:f>
        <x:v>Modeled from consumption, card access, and payment-use indicators.</x:v>
      </x:c>
    </x:row>
    <x:row r="148">
      <x:c r="A148" s="76" t="str">
        <x:f>'Inputs &amp; Audit'!A146</x:f>
        <x:v>Russian Federation</x:v>
      </x:c>
      <x:c r="B148" s="77" t="n">
        <x:f>'Inputs &amp; Audit'!AU146/1000000000</x:f>
        <x:v>255.97210678307442</x:v>
      </x:c>
      <x:c r="C148" s="77" t="n">
        <x:f>'Inputs &amp; Audit'!AV146/1000000000</x:f>
        <x:v>512.5836817676008</x:v>
      </x:c>
      <x:c r="D148" s="78" t="n">
        <x:f>'Inputs &amp; Audit'!F146</x:f>
        <x:v>143669648</x:v>
      </x:c>
      <x:c r="E148" s="79" t="str">
        <x:f>'Inputs &amp; Audit'!AW146</x:f>
        <x:v>Low</x:v>
      </x:c>
      <x:c r="F148" s="80" t="str">
        <x:f>'Inputs &amp; Audit'!AY146</x:f>
        <x:v>Estimate includes domestic Mir/local card processing; international-network restrictions make cross-border comparisons less reliable.</x:v>
      </x:c>
    </x:row>
    <x:row r="149">
      <x:c r="A149" s="76" t="str">
        <x:f>'Inputs &amp; Audit'!A147</x:f>
        <x:v>Rwanda</x:v>
      </x:c>
      <x:c r="B149" s="77" t="n">
        <x:f>'Inputs &amp; Audit'!AU147/1000000000</x:f>
        <x:v>0.07499883352451482</x:v>
      </x:c>
      <x:c r="C149" s="77" t="n">
        <x:f>'Inputs &amp; Audit'!AV147/1000000000</x:f>
        <x:v>2.0943322731933476</x:v>
      </x:c>
      <x:c r="D149" s="78" t="n">
        <x:f>'Inputs &amp; Audit'!F147</x:f>
        <x:v>14256567</x:v>
      </x:c>
      <x:c r="E149" s="79" t="str">
        <x:f>'Inputs &amp; Audit'!AW147</x:f>
        <x:v>Medium-high</x:v>
      </x:c>
      <x:c r="F149" s="80" t="str">
        <x:f>'Inputs &amp; Audit'!AY147</x:f>
        <x:v>Mobile-money-heavy market; debit/equivalent estimate includes a capped purchase-like proxy (not the full value of transfers).</x:v>
      </x:c>
    </x:row>
    <x:row r="150">
      <x:c r="A150" s="76" t="str">
        <x:f>'Inputs &amp; Audit'!A148</x:f>
        <x:v>Saint Kitts and Nevis</x:v>
      </x:c>
      <x:c r="B150" s="77" t="n">
        <x:f>'Inputs &amp; Audit'!AU148/1000000000</x:f>
        <x:v>0.13356131719337333</x:v>
      </x:c>
      <x:c r="C150" s="77" t="n">
        <x:f>'Inputs &amp; Audit'!AV148/1000000000</x:f>
        <x:v>0.22373465109851984</x:v>
      </x:c>
      <x:c r="D150" s="78" t="n">
        <x:f>'Inputs &amp; Audit'!F148</x:f>
        <x:v>46843</x:v>
      </x:c>
      <x:c r="E150" s="79" t="str">
        <x:f>'Inputs &amp; Audit'!AW148</x:f>
        <x:v>Low</x:v>
      </x:c>
      <x:c r="F150" s="80" t="str">
        <x:f>'Inputs &amp; Audit'!AY148</x:f>
        <x:v>No recent household-consumption series; GDP-share proxy used, reducing precision. Small/tourism-exposed economy; cross-border spending can materially shift totals.</x:v>
      </x:c>
    </x:row>
    <x:row r="151">
      <x:c r="A151" s="76" t="str">
        <x:f>'Inputs &amp; Audit'!A149</x:f>
        <x:v>Saint Lucia</x:v>
      </x:c>
      <x:c r="B151" s="77" t="n">
        <x:f>'Inputs &amp; Audit'!AU149/1000000000</x:f>
        <x:v>0.14301312812675884</x:v>
      </x:c>
      <x:c r="C151" s="77" t="n">
        <x:f>'Inputs &amp; Audit'!AV149/1000000000</x:f>
        <x:v>0.5338167227204668</x:v>
      </x:c>
      <x:c r="D151" s="78" t="n">
        <x:f>'Inputs &amp; Audit'!F149</x:f>
        <x:v>179744</x:v>
      </x:c>
      <x:c r="E151" s="79" t="str">
        <x:f>'Inputs &amp; Audit'!AW149</x:f>
        <x:v>Low</x:v>
      </x:c>
      <x:c r="F151" s="80" t="str">
        <x:f>'Inputs &amp; Audit'!AY149</x:f>
        <x:v>No recent household-consumption series; GDP-share proxy used, reducing precision. Small/tourism-exposed economy; cross-border spending can materially shift totals.</x:v>
      </x:c>
    </x:row>
    <x:row r="152">
      <x:c r="A152" s="76" t="str">
        <x:f>'Inputs &amp; Audit'!A150</x:f>
        <x:v>Saint Vincent and the Grenadines</x:v>
      </x:c>
      <x:c r="B152" s="77" t="n">
        <x:f>'Inputs &amp; Audit'!AU150/1000000000</x:f>
        <x:v>0.0421329165530454</x:v>
      </x:c>
      <x:c r="C152" s="77" t="n">
        <x:f>'Inputs &amp; Audit'!AV150/1000000000</x:f>
        <x:v>0.18532312971312223</x:v>
      </x:c>
      <x:c r="D152" s="78" t="n">
        <x:f>'Inputs &amp; Audit'!F150</x:f>
        <x:v>100616</x:v>
      </x:c>
      <x:c r="E152" s="79" t="str">
        <x:f>'Inputs &amp; Audit'!AW150</x:f>
        <x:v>Low</x:v>
      </x:c>
      <x:c r="F152" s="80" t="str">
        <x:f>'Inputs &amp; Audit'!AY150</x:f>
        <x:v>No recent household-consumption series; GDP-share proxy used, reducing precision. Small/tourism-exposed economy; cross-border spending can materially shift totals.</x:v>
      </x:c>
    </x:row>
    <x:row r="153">
      <x:c r="A153" s="76" t="str">
        <x:f>'Inputs &amp; Audit'!A151</x:f>
        <x:v>Samoa</x:v>
      </x:c>
      <x:c r="B153" s="77" t="n">
        <x:f>'Inputs &amp; Audit'!AU151/1000000000</x:f>
        <x:v>0.001705579518009947</x:v>
      </x:c>
      <x:c r="C153" s="77" t="n">
        <x:f>'Inputs &amp; Audit'!AV151/1000000000</x:f>
        <x:v>0.18213704756068405</x:v>
      </x:c>
      <x:c r="D153" s="78" t="n">
        <x:f>'Inputs &amp; Audit'!F151</x:f>
        <x:v>218019</x:v>
      </x:c>
      <x:c r="E153" s="79" t="str">
        <x:f>'Inputs &amp; Audit'!AW151</x:f>
        <x:v>Medium</x:v>
      </x:c>
      <x:c r="F153" s="80" t="str">
        <x:f>'Inputs &amp; Audit'!AY151</x:f>
        <x:v>Modeled from consumption, card access, and payment-use indicators. Small/tourism-exposed economy; cross-border spending can materially shift totals.</x:v>
      </x:c>
    </x:row>
    <x:row r="154">
      <x:c r="A154" s="76" t="str">
        <x:f>'Inputs &amp; Audit'!A152</x:f>
        <x:v>San Marino</x:v>
      </x:c>
      <x:c r="B154" s="77" t="n">
        <x:f>'Inputs &amp; Audit'!AU152/1000000000</x:f>
        <x:v>0.215986537718077</x:v>
      </x:c>
      <x:c r="C154" s="77" t="n">
        <x:f>'Inputs &amp; Audit'!AV152/1000000000</x:f>
        <x:v>0.36126938550393956</x:v>
      </x:c>
      <x:c r="D154" s="78" t="n">
        <x:f>'Inputs &amp; Audit'!F152</x:f>
        <x:v>33977</x:v>
      </x:c>
      <x:c r="E154" s="79" t="str">
        <x:f>'Inputs &amp; Audit'!AW152</x:f>
        <x:v>Medium</x:v>
      </x:c>
      <x:c r="F154" s="80" t="str">
        <x:f>'Inputs &amp; Audit'!AY152</x:f>
        <x:v>Modeled from consumption, card access, and payment-use indicators. Small/tourism-exposed economy; cross-border spending can materially shift totals.</x:v>
      </x:c>
    </x:row>
    <x:row r="155">
      <x:c r="A155" s="76" t="str">
        <x:f>'Inputs &amp; Audit'!A153</x:f>
        <x:v>Sao Tome and Principe</x:v>
      </x:c>
      <x:c r="B155" s="77" t="n">
        <x:f>'Inputs &amp; Audit'!AU153/1000000000</x:f>
        <x:v>0.02947900985768836</x:v>
      </x:c>
      <x:c r="C155" s="77" t="n">
        <x:f>'Inputs &amp; Audit'!AV153/1000000000</x:f>
        <x:v>0.1041815117464528</x:v>
      </x:c>
      <x:c r="D155" s="78" t="n">
        <x:f>'Inputs &amp; Audit'!F153</x:f>
        <x:v>235536</x:v>
      </x:c>
      <x:c r="E155" s="79" t="str">
        <x:f>'Inputs &amp; Audit'!AW153</x:f>
        <x:v>Low</x:v>
      </x:c>
      <x:c r="F155" s="80" t="str">
        <x:f>'Inputs &amp; Audit'!AY153</x:f>
        <x:v>Modeled from consumption, card access, and payment-use indicators. Small/tourism-exposed economy; cross-border spending can materially shift totals.</x:v>
      </x:c>
    </x:row>
    <x:row r="156">
      <x:c r="A156" s="76" t="str">
        <x:f>'Inputs &amp; Audit'!A154</x:f>
        <x:v>Saudi Arabia</x:v>
      </x:c>
      <x:c r="B156" s="77" t="n">
        <x:f>'Inputs &amp; Audit'!AU154/1000000000</x:f>
        <x:v>109.09446353999526</x:v>
      </x:c>
      <x:c r="C156" s="77" t="n">
        <x:f>'Inputs &amp; Audit'!AV154/1000000000</x:f>
        <x:v>229.65488786194172</x:v>
      </x:c>
      <x:c r="D156" s="78" t="n">
        <x:f>'Inputs &amp; Audit'!F154</x:f>
        <x:v>35300280</x:v>
      </x:c>
      <x:c r="E156" s="79" t="str">
        <x:f>'Inputs &amp; Audit'!AW154</x:f>
        <x:v>Medium-high</x:v>
      </x:c>
      <x:c r="F156" s="80" t="str">
        <x:f>'Inputs &amp; Audit'!AY154</x:f>
        <x:v>Modeled from consumption, card access, and payment-use indicators.</x:v>
      </x:c>
    </x:row>
    <x:row r="157">
      <x:c r="A157" s="76" t="str">
        <x:f>'Inputs &amp; Audit'!A155</x:f>
        <x:v>Senegal</x:v>
      </x:c>
      <x:c r="B157" s="77" t="n">
        <x:f>'Inputs &amp; Audit'!AU155/1000000000</x:f>
        <x:v>1.200194269390881</x:v>
      </x:c>
      <x:c r="C157" s="77" t="n">
        <x:f>'Inputs &amp; Audit'!AV155/1000000000</x:f>
        <x:v>4.652366533066143</x:v>
      </x:c>
      <x:c r="D157" s="78" t="n">
        <x:f>'Inputs &amp; Audit'!F155</x:f>
        <x:v>18501984</x:v>
      </x:c>
      <x:c r="E157" s="79" t="str">
        <x:f>'Inputs &amp; Audit'!AW155</x:f>
        <x:v>Medium-high</x:v>
      </x:c>
      <x:c r="F157" s="80" t="str">
        <x:f>'Inputs &amp; Audit'!AY155</x:f>
        <x:v>Mobile-money-heavy market; debit/equivalent estimate includes a capped purchase-like proxy (not the full value of transfers).</x:v>
      </x:c>
    </x:row>
    <x:row r="158">
      <x:c r="A158" s="76" t="str">
        <x:f>'Inputs &amp; Audit'!A156</x:f>
        <x:v>Serbia</x:v>
      </x:c>
      <x:c r="B158" s="77" t="n">
        <x:f>'Inputs &amp; Audit'!AU156/1000000000</x:f>
        <x:v>5.833370804250002</x:v>
      </x:c>
      <x:c r="C158" s="77" t="n">
        <x:f>'Inputs &amp; Audit'!AV156/1000000000</x:f>
        <x:v>23.421863293504472</x:v>
      </x:c>
      <x:c r="D158" s="78" t="n">
        <x:f>'Inputs &amp; Audit'!F156</x:f>
        <x:v>6586476</x:v>
      </x:c>
      <x:c r="E158" s="79" t="str">
        <x:f>'Inputs &amp; Audit'!AW156</x:f>
        <x:v>Medium-high</x:v>
      </x:c>
      <x:c r="F158" s="80" t="str">
        <x:f>'Inputs &amp; Audit'!AY156</x:f>
        <x:v>Modeled from consumption, card access, and payment-use indicators.</x:v>
      </x:c>
    </x:row>
    <x:row r="159">
      <x:c r="A159" s="76" t="str">
        <x:f>'Inputs &amp; Audit'!A157</x:f>
        <x:v>Seychelles</x:v>
      </x:c>
      <x:c r="B159" s="77" t="n">
        <x:f>'Inputs &amp; Audit'!AU157/1000000000</x:f>
        <x:v>0.07705566860377044</x:v>
      </x:c>
      <x:c r="C159" s="77" t="n">
        <x:f>'Inputs &amp; Audit'!AV157/1000000000</x:f>
        <x:v>0.5096932378280695</x:v>
      </x:c>
      <x:c r="D159" s="78" t="n">
        <x:f>'Inputs &amp; Audit'!F157</x:f>
        <x:v>121354</x:v>
      </x:c>
      <x:c r="E159" s="79" t="str">
        <x:f>'Inputs &amp; Audit'!AW157</x:f>
        <x:v>Medium</x:v>
      </x:c>
      <x:c r="F159" s="80" t="str">
        <x:f>'Inputs &amp; Audit'!AY157</x:f>
        <x:v>Modeled from consumption, card access, and payment-use indicators. Small/tourism-exposed economy; cross-border spending can materially shift totals.</x:v>
      </x:c>
    </x:row>
    <x:row r="160">
      <x:c r="A160" s="76" t="str">
        <x:f>'Inputs &amp; Audit'!A158</x:f>
        <x:v>Sierra Leone</x:v>
      </x:c>
      <x:c r="B160" s="77" t="n">
        <x:f>'Inputs &amp; Audit'!AU158/1000000000</x:f>
        <x:v>0.0695792582831656</x:v>
      </x:c>
      <x:c r="C160" s="77" t="n">
        <x:f>'Inputs &amp; Audit'!AV158/1000000000</x:f>
        <x:v>1.2183948884951081</x:v>
      </x:c>
      <x:c r="D160" s="78" t="n">
        <x:f>'Inputs &amp; Audit'!F158</x:f>
        <x:v>8642022</x:v>
      </x:c>
      <x:c r="E160" s="79" t="str">
        <x:f>'Inputs &amp; Audit'!AW158</x:f>
        <x:v>Medium</x:v>
      </x:c>
      <x:c r="F160" s="80" t="str">
        <x:f>'Inputs &amp; Audit'!AY158</x:f>
        <x:v>Mobile-money-heavy market; debit/equivalent estimate includes a capped purchase-like proxy (not the full value of transfers).</x:v>
      </x:c>
    </x:row>
    <x:row r="161">
      <x:c r="A161" s="76" t="str">
        <x:f>'Inputs &amp; Audit'!A159</x:f>
        <x:v>Singapore</x:v>
      </x:c>
      <x:c r="B161" s="77" t="n">
        <x:f>'Inputs &amp; Audit'!AU159/1000000000</x:f>
        <x:v>110.26904915170998</x:v>
      </x:c>
      <x:c r="C161" s="77" t="n">
        <x:f>'Inputs &amp; Audit'!AV159/1000000000</x:f>
        <x:v>70.700090378212</x:v>
      </x:c>
      <x:c r="D161" s="78" t="n">
        <x:f>'Inputs &amp; Audit'!F159</x:f>
        <x:v>6036860</x:v>
      </x:c>
      <x:c r="E161" s="79" t="str">
        <x:f>'Inputs &amp; Audit'!AW159</x:f>
        <x:v>Medium-high</x:v>
      </x:c>
      <x:c r="F161" s="80" t="str">
        <x:f>'Inputs &amp; Audit'!AY159</x:f>
        <x:v>Modeled from consumption, card access, and payment-use indicators.</x:v>
      </x:c>
    </x:row>
    <x:row r="162">
      <x:c r="A162" s="76" t="str">
        <x:f>'Inputs &amp; Audit'!A160</x:f>
        <x:v>Slovakia</x:v>
      </x:c>
      <x:c r="B162" s="77" t="n">
        <x:f>'Inputs &amp; Audit'!AU160/1000000000</x:f>
        <x:v>11.440971882616237</x:v>
      </x:c>
      <x:c r="C162" s="77" t="n">
        <x:f>'Inputs &amp; Audit'!AV160/1000000000</x:f>
        <x:v>34.5490040498524</x:v>
      </x:c>
      <x:c r="D162" s="78" t="n">
        <x:f>'Inputs &amp; Audit'!F160</x:f>
        <x:v>5422069</x:v>
      </x:c>
      <x:c r="E162" s="79" t="str">
        <x:f>'Inputs &amp; Audit'!AW160</x:f>
        <x:v>Medium-high</x:v>
      </x:c>
      <x:c r="F162" s="80" t="str">
        <x:f>'Inputs &amp; Audit'!AY160</x:f>
        <x:v>Modeled from consumption, card access, and payment-use indicators.</x:v>
      </x:c>
    </x:row>
    <x:row r="163">
      <x:c r="A163" s="76" t="str">
        <x:f>'Inputs &amp; Audit'!A161</x:f>
        <x:v>Slovenia</x:v>
      </x:c>
      <x:c r="B163" s="77" t="n">
        <x:f>'Inputs &amp; Audit'!AU161/1000000000</x:f>
        <x:v>7.767322990991953</x:v>
      </x:c>
      <x:c r="C163" s="77" t="n">
        <x:f>'Inputs &amp; Audit'!AV161/1000000000</x:f>
        <x:v>17.222388222573905</x:v>
      </x:c>
      <x:c r="D163" s="78" t="n">
        <x:f>'Inputs &amp; Audit'!F161</x:f>
        <x:v>2127400</x:v>
      </x:c>
      <x:c r="E163" s="79" t="str">
        <x:f>'Inputs &amp; Audit'!AW161</x:f>
        <x:v>Medium-high</x:v>
      </x:c>
      <x:c r="F163" s="80" t="str">
        <x:f>'Inputs &amp; Audit'!AY161</x:f>
        <x:v>Modeled from consumption, card access, and payment-use indicators.</x:v>
      </x:c>
    </x:row>
    <x:row r="164">
      <x:c r="A164" s="76" t="str">
        <x:f>'Inputs &amp; Audit'!A162</x:f>
        <x:v>Solomon Islands</x:v>
      </x:c>
      <x:c r="B164" s="77" t="n">
        <x:f>'Inputs &amp; Audit'!AU162/1000000000</x:f>
        <x:v>0.00342089279956379</x:v>
      </x:c>
      <x:c r="C164" s="77" t="n">
        <x:f>'Inputs &amp; Audit'!AV162/1000000000</x:f>
        <x:v>0.09793371289793491</x:v>
      </x:c>
      <x:c r="D164" s="78" t="n">
        <x:f>'Inputs &amp; Audit'!F162</x:f>
        <x:v>819198</x:v>
      </x:c>
      <x:c r="E164" s="79" t="str">
        <x:f>'Inputs &amp; Audit'!AW162</x:f>
        <x:v>Medium</x:v>
      </x:c>
      <x:c r="F164" s="80" t="str">
        <x:f>'Inputs &amp; Audit'!AY162</x:f>
        <x:v>Modeled from consumption, card access, and payment-use indicators.</x:v>
      </x:c>
    </x:row>
    <x:row r="165">
      <x:c r="A165" s="76" t="str">
        <x:f>'Inputs &amp; Audit'!A163</x:f>
        <x:v>Somalia</x:v>
      </x:c>
      <x:c r="B165" s="77" t="n">
        <x:f>'Inputs &amp; Audit'!AU163/1000000000</x:f>
        <x:v>0.13498657891131915</x:v>
      </x:c>
      <x:c r="C165" s="77" t="n">
        <x:f>'Inputs &amp; Audit'!AV163/1000000000</x:f>
        <x:v>0.827847457734913</x:v>
      </x:c>
      <x:c r="D165" s="78" t="n">
        <x:f>'Inputs &amp; Audit'!F163</x:f>
        <x:v>19009151</x:v>
      </x:c>
      <x:c r="E165" s="79" t="str">
        <x:f>'Inputs &amp; Audit'!AW163</x:f>
        <x:v>Low</x:v>
      </x:c>
      <x:c r="F165" s="80" t="str">
        <x:f>'Inputs &amp; Audit'!AY163</x:f>
        <x:v>Mobile-money-heavy market; debit/equivalent estimate includes a capped purchase-like proxy (not the full value of transfers).</x:v>
      </x:c>
    </x:row>
    <x:row r="166">
      <x:c r="A166" s="76" t="str">
        <x:f>'Inputs &amp; Audit'!A164</x:f>
        <x:v>South Africa</x:v>
      </x:c>
      <x:c r="B166" s="77" t="n">
        <x:f>'Inputs &amp; Audit'!AU164/1000000000</x:f>
        <x:v>14.90061009316652</x:v>
      </x:c>
      <x:c r="C166" s="77" t="n">
        <x:f>'Inputs &amp; Audit'!AV164/1000000000</x:f>
        <x:v>71.27110164025318</x:v>
      </x:c>
      <x:c r="D166" s="78" t="n">
        <x:f>'Inputs &amp; Audit'!F164</x:f>
        <x:v>64007187</x:v>
      </x:c>
      <x:c r="E166" s="79" t="str">
        <x:f>'Inputs &amp; Audit'!AW164</x:f>
        <x:v>Medium</x:v>
      </x:c>
      <x:c r="F166" s="80" t="str">
        <x:f>'Inputs &amp; Audit'!AY164</x:f>
        <x:v>Modeled from consumption, card access, and payment-use indicators.</x:v>
      </x:c>
    </x:row>
    <x:row r="167">
      <x:c r="A167" s="76" t="str">
        <x:f>'Inputs &amp; Audit'!A165</x:f>
        <x:v>South Sudan</x:v>
      </x:c>
      <x:c r="B167" s="77" t="n">
        <x:f>'Inputs &amp; Audit'!AU165/1000000000</x:f>
        <x:v>0.06767154186072538</x:v>
      </x:c>
      <x:c r="C167" s="77" t="n">
        <x:f>'Inputs &amp; Audit'!AV165/1000000000</x:f>
        <x:v>0.2469814157195955</x:v>
      </x:c>
      <x:c r="D167" s="78" t="n">
        <x:f>'Inputs &amp; Audit'!F165</x:f>
        <x:v>11943408</x:v>
      </x:c>
      <x:c r="E167" s="79" t="str">
        <x:f>'Inputs &amp; Audit'!AW165</x:f>
        <x:v>Low</x:v>
      </x:c>
      <x:c r="F167" s="80" t="str">
        <x:f>'Inputs &amp; Audit'!AY165</x:f>
        <x:v>No recent household-consumption series; GDP-share proxy used, reducing precision.</x:v>
      </x:c>
    </x:row>
    <x:row r="168">
      <x:c r="A168" s="76" t="str">
        <x:f>'Inputs &amp; Audit'!A166</x:f>
        <x:v>Spain</x:v>
      </x:c>
      <x:c r="B168" s="77" t="n">
        <x:f>'Inputs &amp; Audit'!AU166/1000000000</x:f>
        <x:v>335.6312393436753</x:v>
      </x:c>
      <x:c r="C168" s="77" t="n">
        <x:f>'Inputs &amp; Audit'!AV166/1000000000</x:f>
        <x:v>362.8491095792517</x:v>
      </x:c>
      <x:c r="D168" s="78" t="n">
        <x:f>'Inputs &amp; Audit'!F166</x:f>
        <x:v>48848840</x:v>
      </x:c>
      <x:c r="E168" s="79" t="str">
        <x:f>'Inputs &amp; Audit'!AW166</x:f>
        <x:v>Medium-high</x:v>
      </x:c>
      <x:c r="F168" s="80" t="str">
        <x:f>'Inputs &amp; Audit'!AY166</x:f>
        <x:v>Modeled from consumption, card access, and payment-use indicators.</x:v>
      </x:c>
    </x:row>
    <x:row r="169">
      <x:c r="A169" s="76" t="str">
        <x:f>'Inputs &amp; Audit'!A167</x:f>
        <x:v>Sri Lanka</x:v>
      </x:c>
      <x:c r="B169" s="77" t="n">
        <x:f>'Inputs &amp; Audit'!AU167/1000000000</x:f>
        <x:v>3.232559647136082</x:v>
      </x:c>
      <x:c r="C169" s="77" t="n">
        <x:f>'Inputs &amp; Audit'!AV167/1000000000</x:f>
        <x:v>12.400155410245153</x:v>
      </x:c>
      <x:c r="D169" s="78" t="n">
        <x:f>'Inputs &amp; Audit'!F167</x:f>
        <x:v>21916000</x:v>
      </x:c>
      <x:c r="E169" s="79" t="str">
        <x:f>'Inputs &amp; Audit'!AW167</x:f>
        <x:v>Medium</x:v>
      </x:c>
      <x:c r="F169" s="80" t="str">
        <x:f>'Inputs &amp; Audit'!AY167</x:f>
        <x:v>Modeled from consumption, card access, and payment-use indicators.</x:v>
      </x:c>
    </x:row>
    <x:row r="170">
      <x:c r="A170" s="76" t="str">
        <x:f>'Inputs &amp; Audit'!A168</x:f>
        <x:v>Sudan</x:v>
      </x:c>
      <x:c r="B170" s="77" t="n">
        <x:f>'Inputs &amp; Audit'!AU168/1000000000</x:f>
        <x:v>0.11460640682146508</x:v>
      </x:c>
      <x:c r="C170" s="77" t="n">
        <x:f>'Inputs &amp; Audit'!AV168/1000000000</x:f>
        <x:v>3.293082642776397</x:v>
      </x:c>
      <x:c r="D170" s="78" t="n">
        <x:f>'Inputs &amp; Audit'!F168</x:f>
        <x:v>50448963</x:v>
      </x:c>
      <x:c r="E170" s="79" t="str">
        <x:f>'Inputs &amp; Audit'!AW168</x:f>
        <x:v>Low</x:v>
      </x:c>
      <x:c r="F170" s="80" t="str">
        <x:f>'Inputs &amp; Audit'!AY168</x:f>
        <x:v>Modeled from consumption, card access, and payment-use indicators.</x:v>
      </x:c>
    </x:row>
    <x:row r="171">
      <x:c r="A171" s="76" t="str">
        <x:f>'Inputs &amp; Audit'!A169</x:f>
        <x:v>Suriname</x:v>
      </x:c>
      <x:c r="B171" s="77" t="n">
        <x:f>'Inputs &amp; Audit'!AU169/1000000000</x:f>
        <x:v>0.05515265700300813</x:v>
      </x:c>
      <x:c r="C171" s="77" t="n">
        <x:f>'Inputs &amp; Audit'!AV169/1000000000</x:f>
        <x:v>0.987074700834628</x:v>
      </x:c>
      <x:c r="D171" s="78" t="n">
        <x:f>'Inputs &amp; Audit'!F169</x:f>
        <x:v>634431</x:v>
      </x:c>
      <x:c r="E171" s="79" t="str">
        <x:f>'Inputs &amp; Audit'!AW169</x:f>
        <x:v>Low</x:v>
      </x:c>
      <x:c r="F171" s="80" t="str">
        <x:f>'Inputs &amp; Audit'!AY169</x:f>
        <x:v>No recent household-consumption series; GDP-share proxy used, reducing precision.</x:v>
      </x:c>
    </x:row>
    <x:row r="172">
      <x:c r="A172" s="76" t="str">
        <x:f>'Inputs &amp; Audit'!A170</x:f>
        <x:v>Sweden</x:v>
      </x:c>
      <x:c r="B172" s="77" t="n">
        <x:f>'Inputs &amp; Audit'!AU170/1000000000</x:f>
        <x:v>80.28160392146933</x:v>
      </x:c>
      <x:c r="C172" s="77" t="n">
        <x:f>'Inputs &amp; Audit'!AV170/1000000000</x:f>
        <x:v>131.54376043762514</x:v>
      </x:c>
      <x:c r="D172" s="78" t="n">
        <x:f>'Inputs &amp; Audit'!F170</x:f>
        <x:v>10569709</x:v>
      </x:c>
      <x:c r="E172" s="79" t="str">
        <x:f>'Inputs &amp; Audit'!AW170</x:f>
        <x:v>Medium-high</x:v>
      </x:c>
      <x:c r="F172" s="80" t="str">
        <x:f>'Inputs &amp; Audit'!AY170</x:f>
        <x:v>Modeled from consumption, card access, and payment-use indicators.</x:v>
      </x:c>
    </x:row>
    <x:row r="173">
      <x:c r="A173" s="76" t="str">
        <x:f>'Inputs &amp; Audit'!A171</x:f>
        <x:v>Switzerland</x:v>
      </x:c>
      <x:c r="B173" s="77" t="n">
        <x:f>'Inputs &amp; Audit'!AU171/1000000000</x:f>
        <x:v>161.79600180338872</x:v>
      </x:c>
      <x:c r="C173" s="77" t="n">
        <x:f>'Inputs &amp; Audit'!AV171/1000000000</x:f>
        <x:v>202.8843856457688</x:v>
      </x:c>
      <x:c r="D173" s="78" t="n">
        <x:f>'Inputs &amp; Audit'!F171</x:f>
        <x:v>9005582</x:v>
      </x:c>
      <x:c r="E173" s="79" t="str">
        <x:f>'Inputs &amp; Audit'!AW171</x:f>
        <x:v>Medium-high</x:v>
      </x:c>
      <x:c r="F173" s="80" t="str">
        <x:f>'Inputs &amp; Audit'!AY171</x:f>
        <x:v>Modeled from consumption, card access, and payment-use indicators.</x:v>
      </x:c>
    </x:row>
    <x:row r="174">
      <x:c r="A174" s="76" t="str">
        <x:f>'Inputs &amp; Audit'!A172</x:f>
        <x:v>Syrian Arab Republic</x:v>
      </x:c>
      <x:c r="B174" s="77" t="n">
        <x:f>'Inputs &amp; Audit'!AU172/1000000000</x:f>
        <x:v>0.08075636899812773</x:v>
      </x:c>
      <x:c r="C174" s="77" t="n">
        <x:f>'Inputs &amp; Audit'!AV172/1000000000</x:f>
        <x:v>0.1320047243248643</x:v>
      </x:c>
      <x:c r="D174" s="78" t="n">
        <x:f>'Inputs &amp; Audit'!F172</x:f>
        <x:v>24672760</x:v>
      </x:c>
      <x:c r="E174" s="79" t="str">
        <x:f>'Inputs &amp; Audit'!AW172</x:f>
        <x:v>Low</x:v>
      </x:c>
      <x:c r="F174" s="80" t="str">
        <x:f>'Inputs &amp; Audit'!AY172</x:f>
        <x:v>Sanctions, conflict, and cash use make card estimates highly uncertain; domestic electronic-payment proxy used.</x:v>
      </x:c>
    </x:row>
    <x:row r="175">
      <x:c r="A175" s="76" t="str">
        <x:f>'Inputs &amp; Audit'!A173</x:f>
        <x:v>Tajikistan</x:v>
      </x:c>
      <x:c r="B175" s="77" t="n">
        <x:f>'Inputs &amp; Audit'!AU173/1000000000</x:f>
        <x:v>0.43557549355659797</x:v>
      </x:c>
      <x:c r="C175" s="77" t="n">
        <x:f>'Inputs &amp; Audit'!AV173/1000000000</x:f>
        <x:v>2.915746132732253</x:v>
      </x:c>
      <x:c r="D175" s="78" t="n">
        <x:f>'Inputs &amp; Audit'!F173</x:f>
        <x:v>10590927</x:v>
      </x:c>
      <x:c r="E175" s="79" t="str">
        <x:f>'Inputs &amp; Audit'!AW173</x:f>
        <x:v>Medium-high</x:v>
      </x:c>
      <x:c r="F175" s="80" t="str">
        <x:f>'Inputs &amp; Audit'!AY173</x:f>
        <x:v>Modeled from consumption, card access, and payment-use indicators.</x:v>
      </x:c>
    </x:row>
    <x:row r="176">
      <x:c r="A176" s="76" t="str">
        <x:f>'Inputs &amp; Audit'!A174</x:f>
        <x:v>Thailand</x:v>
      </x:c>
      <x:c r="B176" s="77" t="n">
        <x:f>'Inputs &amp; Audit'!AU174/1000000000</x:f>
        <x:v>66.71019817842961</x:v>
      </x:c>
      <x:c r="C176" s="77" t="n">
        <x:f>'Inputs &amp; Audit'!AV174/1000000000</x:f>
        <x:v>58.70634738063411</x:v>
      </x:c>
      <x:c r="D176" s="78" t="n">
        <x:f>'Inputs &amp; Audit'!F174</x:f>
        <x:v>71668011</x:v>
      </x:c>
      <x:c r="E176" s="79" t="str">
        <x:f>'Inputs &amp; Audit'!AW174</x:f>
        <x:v>Medium-high</x:v>
      </x:c>
      <x:c r="F176" s="80" t="str">
        <x:f>'Inputs &amp; Audit'!AY174</x:f>
        <x:v>Modeled from consumption, card access, and payment-use indicators. PromptPay/QR account transfers are excluded; a card-rail discount is applied.</x:v>
      </x:c>
    </x:row>
    <x:row r="177">
      <x:c r="A177" s="76" t="str">
        <x:f>'Inputs &amp; Audit'!A175</x:f>
        <x:v>Timor-Leste</x:v>
      </x:c>
      <x:c r="B177" s="77" t="n">
        <x:f>'Inputs &amp; Audit'!AU175/1000000000</x:f>
        <x:v>0.05635944692431367</x:v>
      </x:c>
      <x:c r="C177" s="77" t="n">
        <x:f>'Inputs &amp; Audit'!AV175/1000000000</x:f>
        <x:v>0.08728447761245751</x:v>
      </x:c>
      <x:c r="D177" s="78" t="n">
        <x:f>'Inputs &amp; Audit'!F175</x:f>
        <x:v>1400638</x:v>
      </x:c>
      <x:c r="E177" s="79" t="str">
        <x:f>'Inputs &amp; Audit'!AW175</x:f>
        <x:v>Medium</x:v>
      </x:c>
      <x:c r="F177" s="80" t="str">
        <x:f>'Inputs &amp; Audit'!AY175</x:f>
        <x:v>Modeled from consumption, card access, and payment-use indicators.</x:v>
      </x:c>
    </x:row>
    <x:row r="178">
      <x:c r="A178" s="76" t="str">
        <x:f>'Inputs &amp; Audit'!A176</x:f>
        <x:v>Togo</x:v>
      </x:c>
      <x:c r="B178" s="77" t="n">
        <x:f>'Inputs &amp; Audit'!AU176/1000000000</x:f>
        <x:v>0.2552062434027401</x:v>
      </x:c>
      <x:c r="C178" s="77" t="n">
        <x:f>'Inputs &amp; Audit'!AV176/1000000000</x:f>
        <x:v>1.184968587223908</x:v>
      </x:c>
      <x:c r="D178" s="78" t="n">
        <x:f>'Inputs &amp; Audit'!F176</x:f>
        <x:v>8406558</x:v>
      </x:c>
      <x:c r="E178" s="79" t="str">
        <x:f>'Inputs &amp; Audit'!AW176</x:f>
        <x:v>Medium-high</x:v>
      </x:c>
      <x:c r="F178" s="80" t="str">
        <x:f>'Inputs &amp; Audit'!AY176</x:f>
        <x:v>Mobile-money-heavy market; debit/equivalent estimate includes a capped purchase-like proxy (not the full value of transfers).</x:v>
      </x:c>
    </x:row>
    <x:row r="179">
      <x:c r="A179" s="76" t="str">
        <x:f>'Inputs &amp; Audit'!A177</x:f>
        <x:v>Tonga</x:v>
      </x:c>
      <x:c r="B179" s="77" t="n">
        <x:f>'Inputs &amp; Audit'!AU177/1000000000</x:f>
        <x:v>0.08501915001980014</x:v>
      </x:c>
      <x:c r="C179" s="77" t="n">
        <x:f>'Inputs &amp; Audit'!AV177/1000000000</x:f>
        <x:v>0.1234024777958375</x:v>
      </x:c>
      <x:c r="D179" s="78" t="n">
        <x:f>'Inputs &amp; Audit'!F177</x:f>
        <x:v>104175</x:v>
      </x:c>
      <x:c r="E179" s="79" t="str">
        <x:f>'Inputs &amp; Audit'!AW177</x:f>
        <x:v>Low</x:v>
      </x:c>
      <x:c r="F179" s="80" t="str">
        <x:f>'Inputs &amp; Audit'!AY177</x:f>
        <x:v>Modeled from consumption, card access, and payment-use indicators. Small/tourism-exposed economy; cross-border spending can materially shift totals.</x:v>
      </x:c>
    </x:row>
    <x:row r="180">
      <x:c r="A180" s="76" t="str">
        <x:f>'Inputs &amp; Audit'!A178</x:f>
        <x:v>Trinidad and Tobago</x:v>
      </x:c>
      <x:c r="B180" s="77" t="n">
        <x:f>'Inputs &amp; Audit'!AU178/1000000000</x:f>
        <x:v>2.270252185458926</x:v>
      </x:c>
      <x:c r="C180" s="77" t="n">
        <x:f>'Inputs &amp; Audit'!AV178/1000000000</x:f>
        <x:v>4.228718968849564</x:v>
      </x:c>
      <x:c r="D180" s="78" t="n">
        <x:f>'Inputs &amp; Audit'!F178</x:f>
        <x:v>1368333</x:v>
      </x:c>
      <x:c r="E180" s="79" t="str">
        <x:f>'Inputs &amp; Audit'!AW178</x:f>
        <x:v>Low</x:v>
      </x:c>
      <x:c r="F180" s="80" t="str">
        <x:f>'Inputs &amp; Audit'!AY178</x:f>
        <x:v>No recent household-consumption series; GDP-share proxy used, reducing precision.</x:v>
      </x:c>
    </x:row>
    <x:row r="181">
      <x:c r="A181" s="76" t="str">
        <x:f>'Inputs &amp; Audit'!A179</x:f>
        <x:v>Tunisia</x:v>
      </x:c>
      <x:c r="B181" s="77" t="n">
        <x:f>'Inputs &amp; Audit'!AU179/1000000000</x:f>
        <x:v>0.594328579165524</x:v>
      </x:c>
      <x:c r="C181" s="77" t="n">
        <x:f>'Inputs &amp; Audit'!AV179/1000000000</x:f>
        <x:v>8.29398445984117</x:v>
      </x:c>
      <x:c r="D181" s="78" t="n">
        <x:f>'Inputs &amp; Audit'!F179</x:f>
        <x:v>12277109</x:v>
      </x:c>
      <x:c r="E181" s="79" t="str">
        <x:f>'Inputs &amp; Audit'!AW179</x:f>
        <x:v>Medium-high</x:v>
      </x:c>
      <x:c r="F181" s="80" t="str">
        <x:f>'Inputs &amp; Audit'!AY179</x:f>
        <x:v>Modeled from consumption, card access, and payment-use indicators.</x:v>
      </x:c>
    </x:row>
    <x:row r="182">
      <x:c r="A182" s="76" t="str">
        <x:f>'Inputs &amp; Audit'!A180</x:f>
        <x:v>Turkmenistan</x:v>
      </x:c>
      <x:c r="B182" s="77" t="n">
        <x:f>'Inputs &amp; Audit'!AU180/1000000000</x:f>
        <x:v>2.942917358427926</x:v>
      </x:c>
      <x:c r="C182" s="77" t="n">
        <x:f>'Inputs &amp; Audit'!AV180/1000000000</x:f>
        <x:v>5.072346909213296</x:v>
      </x:c>
      <x:c r="D182" s="78" t="n">
        <x:f>'Inputs &amp; Audit'!F180</x:f>
        <x:v>7494498</x:v>
      </x:c>
      <x:c r="E182" s="79" t="str">
        <x:f>'Inputs &amp; Audit'!AW180</x:f>
        <x:v>Low</x:v>
      </x:c>
      <x:c r="F182" s="80" t="str">
        <x:f>'Inputs &amp; Audit'!AY180</x:f>
        <x:v>No recent household-consumption series; GDP-share proxy used, reducing precision.</x:v>
      </x:c>
    </x:row>
    <x:row r="183">
      <x:c r="A183" s="76" t="str">
        <x:f>'Inputs &amp; Audit'!A181</x:f>
        <x:v>Tuvalu</x:v>
      </x:c>
      <x:c r="B183" s="77" t="n">
        <x:f>'Inputs &amp; Audit'!AU181/1000000000</x:f>
        <x:v>0.005725915254175986</x:v>
      </x:c>
      <x:c r="C183" s="77" t="n">
        <x:f>'Inputs &amp; Audit'!AV181/1000000000</x:f>
        <x:v>0.008310976172423988</x:v>
      </x:c>
      <x:c r="D183" s="78" t="n">
        <x:f>'Inputs &amp; Audit'!F181</x:f>
        <x:v>9646</x:v>
      </x:c>
      <x:c r="E183" s="79" t="str">
        <x:f>'Inputs &amp; Audit'!AW181</x:f>
        <x:v>Low</x:v>
      </x:c>
      <x:c r="F183" s="80" t="str">
        <x:f>'Inputs &amp; Audit'!AY181</x:f>
        <x:v>No recent household-consumption series; GDP-share proxy used, reducing precision. Small/tourism-exposed economy; cross-border spending can materially shift totals.</x:v>
      </x:c>
    </x:row>
    <x:row r="184">
      <x:c r="A184" s="76" t="str">
        <x:f>'Inputs &amp; Audit'!A182</x:f>
        <x:v>Türkiye</x:v>
      </x:c>
      <x:c r="B184" s="77" t="n">
        <x:f>'Inputs &amp; Audit'!AU182/1000000000</x:f>
        <x:v>397.97357382047375</x:v>
      </x:c>
      <x:c r="C184" s="77" t="n">
        <x:f>'Inputs &amp; Audit'!AV182/1000000000</x:f>
        <x:v>186.65368619574744</x:v>
      </x:c>
      <x:c r="D184" s="78" t="n">
        <x:f>'Inputs &amp; Audit'!F182</x:f>
        <x:v>85518661</x:v>
      </x:c>
      <x:c r="E184" s="79" t="str">
        <x:f>'Inputs &amp; Audit'!AW182</x:f>
        <x:v>Medium-high</x:v>
      </x:c>
      <x:c r="F184" s="80" t="str">
        <x:f>'Inputs &amp; Audit'!AY182</x:f>
        <x:v>Modeled from consumption, card access, and payment-use indicators.</x:v>
      </x:c>
    </x:row>
    <x:row r="185">
      <x:c r="A185" s="76" t="str">
        <x:f>'Inputs &amp; Audit'!A183</x:f>
        <x:v>Uganda</x:v>
      </x:c>
      <x:c r="B185" s="77" t="n">
        <x:f>'Inputs &amp; Audit'!AU183/1000000000</x:f>
        <x:v>0.5598621996429254</x:v>
      </x:c>
      <x:c r="C185" s="77" t="n">
        <x:f>'Inputs &amp; Audit'!AV183/1000000000</x:f>
        <x:v>2.668505170819712</x:v>
      </x:c>
      <x:c r="D185" s="78" t="n">
        <x:f>'Inputs &amp; Audit'!F183</x:f>
        <x:v>50015092</x:v>
      </x:c>
      <x:c r="E185" s="79" t="str">
        <x:f>'Inputs &amp; Audit'!AW183</x:f>
        <x:v>Medium-high</x:v>
      </x:c>
      <x:c r="F185" s="80" t="str">
        <x:f>'Inputs &amp; Audit'!AY183</x:f>
        <x:v>Mobile-money-heavy market; debit/equivalent estimate includes a capped purchase-like proxy (not the full value of transfers).</x:v>
      </x:c>
    </x:row>
    <x:row r="186">
      <x:c r="A186" s="76" t="str">
        <x:f>'Inputs &amp; Audit'!A184</x:f>
        <x:v>Ukraine</x:v>
      </x:c>
      <x:c r="B186" s="77" t="n">
        <x:f>'Inputs &amp; Audit'!AU184/1000000000</x:f>
        <x:v>28.086370575853284</x:v>
      </x:c>
      <x:c r="C186" s="77" t="n">
        <x:f>'Inputs &amp; Audit'!AV184/1000000000</x:f>
        <x:v>42.64279907685541</x:v>
      </x:c>
      <x:c r="D186" s="78" t="n">
        <x:f>'Inputs &amp; Audit'!F184</x:f>
        <x:v>37860221</x:v>
      </x:c>
      <x:c r="E186" s="79" t="str">
        <x:f>'Inputs &amp; Audit'!AW184</x:f>
        <x:v>Medium-high</x:v>
      </x:c>
      <x:c r="F186" s="80" t="str">
        <x:f>'Inputs &amp; Audit'!AY184</x:f>
        <x:v>Modeled from consumption, card access, and payment-use indicators.</x:v>
      </x:c>
    </x:row>
    <x:row r="187">
      <x:c r="A187" s="76" t="str">
        <x:f>'Inputs &amp; Audit'!A185</x:f>
        <x:v>United Arab Emirates</x:v>
      </x:c>
      <x:c r="B187" s="77" t="n">
        <x:f>'Inputs &amp; Audit'!AU185/1000000000</x:f>
        <x:v>65.08192737178649</x:v>
      </x:c>
      <x:c r="C187" s="77" t="n">
        <x:f>'Inputs &amp; Audit'!AV185/1000000000</x:f>
        <x:v>73.85384310450948</x:v>
      </x:c>
      <x:c r="D187" s="78" t="n">
        <x:f>'Inputs &amp; Audit'!F185</x:f>
        <x:v>10986400</x:v>
      </x:c>
      <x:c r="E187" s="79" t="str">
        <x:f>'Inputs &amp; Audit'!AW185</x:f>
        <x:v>Medium-high</x:v>
      </x:c>
      <x:c r="F187" s="80" t="str">
        <x:f>'Inputs &amp; Audit'!AY185</x:f>
        <x:v>Modeled from consumption, card access, and payment-use indicators.</x:v>
      </x:c>
    </x:row>
    <x:row r="188">
      <x:c r="A188" s="76" t="str">
        <x:f>'Inputs &amp; Audit'!A186</x:f>
        <x:v>United Kingdom of Great Britain and Northern Ireland</x:v>
      </x:c>
      <x:c r="B188" s="77" t="n">
        <x:f>'Inputs &amp; Audit'!AU186/1000000000</x:f>
        <x:v>769.1316105418183</x:v>
      </x:c>
      <x:c r="C188" s="77" t="n">
        <x:f>'Inputs &amp; Audit'!AV186/1000000000</x:f>
        <x:v>751.6714516183639</x:v>
      </x:c>
      <x:c r="D188" s="78" t="n">
        <x:f>'Inputs &amp; Audit'!F186</x:f>
        <x:v>69281000</x:v>
      </x:c>
      <x:c r="E188" s="79" t="str">
        <x:f>'Inputs &amp; Audit'!AW186</x:f>
        <x:v>Medium</x:v>
      </x:c>
      <x:c r="F188" s="80" t="str">
        <x:f>'Inputs &amp; Audit'!AY186</x:f>
        <x:v>Modeled from consumption, card access, and payment-use indicators.</x:v>
      </x:c>
    </x:row>
    <x:row r="189">
      <x:c r="A189" s="76" t="str">
        <x:f>'Inputs &amp; Audit'!A187</x:f>
        <x:v>United Republic of Tanzania</x:v>
      </x:c>
      <x:c r="B189" s="77" t="n">
        <x:f>'Inputs &amp; Audit'!AU187/1000000000</x:f>
        <x:v>0.2888964252801243</x:v>
      </x:c>
      <x:c r="C189" s="77" t="n">
        <x:f>'Inputs &amp; Audit'!AV187/1000000000</x:f>
        <x:v>3.7124448095748646</x:v>
      </x:c>
      <x:c r="D189" s="78" t="n">
        <x:f>'Inputs &amp; Audit'!F187</x:f>
        <x:v>68560157</x:v>
      </x:c>
      <x:c r="E189" s="79" t="str">
        <x:f>'Inputs &amp; Audit'!AW187</x:f>
        <x:v>Medium</x:v>
      </x:c>
      <x:c r="F189" s="80" t="str">
        <x:f>'Inputs &amp; Audit'!AY187</x:f>
        <x:v>Mobile-money-heavy market; debit/equivalent estimate includes a capped purchase-like proxy (not the full value of transfers).</x:v>
      </x:c>
    </x:row>
    <x:row r="190">
      <x:c r="A190" s="76" t="str">
        <x:f>'Inputs &amp; Audit'!A188</x:f>
        <x:v>United States of America</x:v>
      </x:c>
      <x:c r="B190" s="77" t="n">
        <x:f>'Inputs &amp; Audit'!AU188/1000000000</x:f>
        <x:v>7366.406141927546</x:v>
      </x:c>
      <x:c r="C190" s="77" t="n">
        <x:f>'Inputs &amp; Audit'!AV188/1000000000</x:f>
        <x:v>5197.915412450523</x:v>
      </x:c>
      <x:c r="D190" s="78" t="n">
        <x:f>'Inputs &amp; Audit'!F188</x:f>
        <x:v>340003797</x:v>
      </x:c>
      <x:c r="E190" s="79" t="str">
        <x:f>'Inputs &amp; Audit'!AW188</x:f>
        <x:v>Medium</x:v>
      </x:c>
      <x:c r="F190" s="80" t="str">
        <x:f>'Inputs &amp; Audit'!AY188</x:f>
        <x:v>Modeled from consumption, card access, and payment-use indicators.</x:v>
      </x:c>
    </x:row>
    <x:row r="191">
      <x:c r="A191" s="76" t="str">
        <x:f>'Inputs &amp; Audit'!A189</x:f>
        <x:v>Uruguay</x:v>
      </x:c>
      <x:c r="B191" s="77" t="n">
        <x:f>'Inputs &amp; Audit'!AU189/1000000000</x:f>
        <x:v>17.51074931980341</x:v>
      </x:c>
      <x:c r="C191" s="77" t="n">
        <x:f>'Inputs &amp; Audit'!AV189/1000000000</x:f>
        <x:v>13.516168516016966</x:v>
      </x:c>
      <x:c r="D191" s="78" t="n">
        <x:f>'Inputs &amp; Audit'!F189</x:f>
        <x:v>3386588</x:v>
      </x:c>
      <x:c r="E191" s="79" t="str">
        <x:f>'Inputs &amp; Audit'!AW189</x:f>
        <x:v>Low</x:v>
      </x:c>
      <x:c r="F191" s="80" t="str">
        <x:f>'Inputs &amp; Audit'!AY189</x:f>
        <x:v>No recent household-consumption series; GDP-share proxy used, reducing precision.</x:v>
      </x:c>
    </x:row>
    <x:row r="192">
      <x:c r="A192" s="76" t="str">
        <x:f>'Inputs &amp; Audit'!A190</x:f>
        <x:v>Uzbekistan</x:v>
      </x:c>
      <x:c r="B192" s="77" t="n">
        <x:f>'Inputs &amp; Audit'!AU190/1000000000</x:f>
        <x:v>2.3173697762557137</x:v>
      </x:c>
      <x:c r="C192" s="77" t="n">
        <x:f>'Inputs &amp; Audit'!AV190/1000000000</x:f>
        <x:v>32.2367774281034</x:v>
      </x:c>
      <x:c r="D192" s="78" t="n">
        <x:f>'Inputs &amp; Audit'!F190</x:f>
        <x:v>36361859</x:v>
      </x:c>
      <x:c r="E192" s="79" t="str">
        <x:f>'Inputs &amp; Audit'!AW190</x:f>
        <x:v>Medium-high</x:v>
      </x:c>
      <x:c r="F192" s="80" t="str">
        <x:f>'Inputs &amp; Audit'!AY190</x:f>
        <x:v>Modeled from consumption, card access, and payment-use indicators.</x:v>
      </x:c>
    </x:row>
    <x:row r="193">
      <x:c r="A193" s="76" t="str">
        <x:f>'Inputs &amp; Audit'!A191</x:f>
        <x:v>Vanuatu</x:v>
      </x:c>
      <x:c r="B193" s="77" t="n">
        <x:f>'Inputs &amp; Audit'!AU191/1000000000</x:f>
        <x:v>0.05553127362085696</x:v>
      </x:c>
      <x:c r="C193" s="77" t="n">
        <x:f>'Inputs &amp; Audit'!AV191/1000000000</x:f>
        <x:v>0.04216640505938948</x:v>
      </x:c>
      <x:c r="D193" s="78" t="n">
        <x:f>'Inputs &amp; Audit'!F191</x:f>
        <x:v>327777</x:v>
      </x:c>
      <x:c r="E193" s="79" t="str">
        <x:f>'Inputs &amp; Audit'!AW191</x:f>
        <x:v>Low</x:v>
      </x:c>
      <x:c r="F193" s="80" t="str">
        <x:f>'Inputs &amp; Audit'!AY191</x:f>
        <x:v>Modeled from consumption, card access, and payment-use indicators.</x:v>
      </x:c>
    </x:row>
    <x:row r="194">
      <x:c r="A194" s="76" t="str">
        <x:f>'Inputs &amp; Audit'!A192</x:f>
        <x:v>Venezuela, Bolivarian Republic of</x:v>
      </x:c>
      <x:c r="B194" s="77" t="n">
        <x:f>'Inputs &amp; Audit'!AU192/1000000000</x:f>
        <x:v>4.206365516206647</x:v>
      </x:c>
      <x:c r="C194" s="77" t="n">
        <x:f>'Inputs &amp; Audit'!AV192/1000000000</x:f>
        <x:v>14.45597727802027</x:v>
      </x:c>
      <x:c r="D194" s="78" t="n">
        <x:f>'Inputs &amp; Audit'!F192</x:f>
        <x:v>28405543</x:v>
      </x:c>
      <x:c r="E194" s="79" t="str">
        <x:f>'Inputs &amp; Audit'!AW192</x:f>
        <x:v>Low</x:v>
      </x:c>
      <x:c r="F194" s="80" t="str">
        <x:f>'Inputs &amp; Audit'!AY192</x:f>
        <x:v>No recent household-consumption series; GDP-share proxy used, reducing precision.</x:v>
      </x:c>
    </x:row>
    <x:row r="195">
      <x:c r="A195" s="76" t="str">
        <x:f>'Inputs &amp; Audit'!A193</x:f>
        <x:v>Viet Nam</x:v>
      </x:c>
      <x:c r="B195" s="77" t="n">
        <x:f>'Inputs &amp; Audit'!AU193/1000000000</x:f>
        <x:v>35.4148313099492</x:v>
      </x:c>
      <x:c r="C195" s="77" t="n">
        <x:f>'Inputs &amp; Audit'!AV193/1000000000</x:f>
        <x:v>89.65516390764174</x:v>
      </x:c>
      <x:c r="D195" s="78" t="n">
        <x:f>'Inputs &amp; Audit'!F193</x:f>
        <x:v>100987686</x:v>
      </x:c>
      <x:c r="E195" s="79" t="str">
        <x:f>'Inputs &amp; Audit'!AW193</x:f>
        <x:v>Medium-high</x:v>
      </x:c>
      <x:c r="F195" s="80" t="str">
        <x:f>'Inputs &amp; Audit'!AY193</x:f>
        <x:v>Modeled from consumption, card access, and payment-use indicators.</x:v>
      </x:c>
    </x:row>
    <x:row r="196">
      <x:c r="A196" s="76" t="str">
        <x:f>'Inputs &amp; Audit'!A194</x:f>
        <x:v>Yemen</x:v>
      </x:c>
      <x:c r="B196" s="77" t="n">
        <x:f>'Inputs &amp; Audit'!AU194/1000000000</x:f>
        <x:v>0.1354974652518914</x:v>
      </x:c>
      <x:c r="C196" s="77" t="n">
        <x:f>'Inputs &amp; Audit'!AV194/1000000000</x:f>
        <x:v>0.8341819352086225</x:v>
      </x:c>
      <x:c r="D196" s="78" t="n">
        <x:f>'Inputs &amp; Audit'!F194</x:f>
        <x:v>40583164</x:v>
      </x:c>
      <x:c r="E196" s="79" t="str">
        <x:f>'Inputs &amp; Audit'!AW194</x:f>
        <x:v>Low</x:v>
      </x:c>
      <x:c r="F196" s="80" t="str">
        <x:f>'Inputs &amp; Audit'!AY194</x:f>
        <x:v>Modeled from consumption, card access, and payment-use indicators.</x:v>
      </x:c>
    </x:row>
    <x:row r="197">
      <x:c r="A197" s="76" t="str">
        <x:f>'Inputs &amp; Audit'!A195</x:f>
        <x:v>Zambia</x:v>
      </x:c>
      <x:c r="B197" s="77" t="n">
        <x:f>'Inputs &amp; Audit'!AU195/1000000000</x:f>
        <x:v>0.21974450546517954</x:v>
      </x:c>
      <x:c r="C197" s="77" t="n">
        <x:f>'Inputs &amp; Audit'!AV195/1000000000</x:f>
        <x:v>2.6572533649455394</x:v>
      </x:c>
      <x:c r="D197" s="78" t="n">
        <x:f>'Inputs &amp; Audit'!F195</x:f>
        <x:v>21314956</x:v>
      </x:c>
      <x:c r="E197" s="79" t="str">
        <x:f>'Inputs &amp; Audit'!AW195</x:f>
        <x:v>Medium-high</x:v>
      </x:c>
      <x:c r="F197" s="80" t="str">
        <x:f>'Inputs &amp; Audit'!AY195</x:f>
        <x:v>Mobile-money-heavy market; debit/equivalent estimate includes a capped purchase-like proxy (not the full value of transfers).</x:v>
      </x:c>
    </x:row>
    <x:row r="198">
      <x:c r="A198" s="76" t="str">
        <x:f>'Inputs &amp; Audit'!A196</x:f>
        <x:v>Zimbabwe</x:v>
      </x:c>
      <x:c r="B198" s="77" t="n">
        <x:f>'Inputs &amp; Audit'!AU196/1000000000</x:f>
        <x:v>0.23534332344125963</x:v>
      </x:c>
      <x:c r="C198" s="77" t="n">
        <x:f>'Inputs &amp; Audit'!AV196/1000000000</x:f>
        <x:v>7.416669376668762</x:v>
      </x:c>
      <x:c r="D198" s="78" t="n">
        <x:f>'Inputs &amp; Audit'!F196</x:f>
        <x:v>16634373</x:v>
      </x:c>
      <x:c r="E198" s="79" t="str">
        <x:f>'Inputs &amp; Audit'!AW196</x:f>
        <x:v>Low</x:v>
      </x:c>
      <x:c r="F198" s="80" t="str">
        <x:f>'Inputs &amp; Audit'!AY196</x:f>
        <x:v>Mobile-money-heavy market; debit/equivalent estimate includes a capped purchase-like proxy (not the full value of transfers).</x:v>
      </x:c>
    </x:row>
    <x:row r="199">
      <x:c r="A199" s="81" t="str">
        <x:v>TOTAL / CHECK</x:v>
      </x:c>
      <x:c r="B199" s="82" t="n">
        <x:f>SUM(B6:B198)</x:f>
        <x:v>19992.000000000007</x:v>
      </x:c>
      <x:c r="C199" s="82" t="n">
        <x:f>SUM(C6:C198)</x:f>
        <x:v>18079.499999999996</x:v>
      </x:c>
      <x:c r="D199" s="83" t="n">
        <x:f>SUM(D6:D198)</x:f>
        <x:v>8097288224</x:v>
      </x:c>
      <x:c r="E199" s="81" t="str"/>
      <x:c r="F199" s="81" t="str"/>
    </x:row>
  </x:sheetData>
  <x:mergeCells>
    <x:mergeCell ref="A1:F1"/>
    <x:mergeCell ref="A2:F2"/>
    <x:mergeCell ref="A3:F3"/>
  </x:mergeCells>
  <x:conditionalFormatting sqref="E6:E198">
    <x:cfRule type="containsText" dxfId="0" priority="1" operator="containsText" text="Medium-high"/>
    <x:cfRule type="containsText" dxfId="1" priority="2" operator="containsText" text="Medium"/>
    <x:cfRule type="containsText" dxfId="2" priority="3" operator="containsText" text="Low"/>
  </x:conditionalFormatting>
  <x:pageMargins left="0.7" right="0.7" top="0.75" bottom="0.75" header="0.3" footer="0.3"/>
  <x:tableParts count="1">
    <x:tablePart xmlns:r="http://schemas.openxmlformats.org/officeDocument/2006/relationships" r:id="R66f41091a9fb45e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3" hidden="0" customWidth="1"/>
    <x:col min="4" max="4" width="23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2" customHeight="1">
      <x:c r="A1" s="3" t="str">
        <x:v>2024 Card-Spending Estimates — Methodology &amp; Assumptions</x:v>
      </x:c>
      <x:c r="B1" s="3" t="str">
        <x:v>2024 Card-Spending Estimates — Methodology &amp; Assumptions</x:v>
      </x:c>
      <x:c r="C1" s="3" t="str">
        <x:v>2024 Card-Spending Estimates — Methodology &amp; Assumptions</x:v>
      </x:c>
      <x:c r="D1" s="3" t="str">
        <x:v>2024 Card-Spending Estimates — Methodology &amp; Assumptions</x:v>
      </x:c>
      <x:c r="E1" s="3" t="str">
        <x:v>2024 Card-Spending Estimates — Methodology &amp; Assumptions</x:v>
      </x:c>
      <x:c r="F1" s="3" t="str">
        <x:v>2024 Card-Spending Estimates — Methodology &amp; Assumptions</x:v>
      </x:c>
      <x:c r="G1" s="3" t="str">
        <x:v>2024 Card-Spending Estimates — Methodology &amp; Assumptions</x:v>
      </x:c>
      <x:c r="H1" s="3" t="str">
        <x:v>2024 Card-Spending Estimates — Methodology &amp; Assumptions</x:v>
      </x:c>
    </x:row>
    <x:row r="2">
      <x:c r="A2" s="75"/>
      <x:c r="B2" s="75"/>
      <x:c r="C2" s="75"/>
      <x:c r="D2" s="75"/>
      <x:c r="E2" s="75"/>
      <x:c r="F2" s="75"/>
      <x:c r="G2" s="75"/>
      <x:c r="H2" s="75"/>
    </x:row>
    <x:row r="3">
      <x:c r="A3" s="84" t="str">
        <x:v>Purpose</x:v>
      </x:c>
      <x:c r="B3" s="85" t="str">
        <x:v>A directional, comparable estimate of annual credit-card and debit-card/equivalent purchase value for each of the 193 UN member states.</x:v>
      </x:c>
      <x:c r="C3" s="85" t="str">
        <x:v>A directional, comparable estimate of annual credit-card and debit-card/equivalent purchase value for each of the 193 UN member states.</x:v>
      </x:c>
      <x:c r="D3" s="85" t="str">
        <x:v>A directional, comparable estimate of annual credit-card and debit-card/equivalent purchase value for each of the 193 UN member states.</x:v>
      </x:c>
      <x:c r="E3" s="85" t="str">
        <x:v>A directional, comparable estimate of annual credit-card and debit-card/equivalent purchase value for each of the 193 UN member states.</x:v>
      </x:c>
      <x:c r="F3" s="85" t="str">
        <x:v>A directional, comparable estimate of annual credit-card and debit-card/equivalent purchase value for each of the 193 UN member states.</x:v>
      </x:c>
      <x:c r="G3" s="85" t="str">
        <x:v>A directional, comparable estimate of annual credit-card and debit-card/equivalent purchase value for each of the 193 UN member states.</x:v>
      </x:c>
      <x:c r="H3" s="85" t="str">
        <x:v>A directional, comparable estimate of annual credit-card and debit-card/equivalent purchase value for each of the 193 UN member states.</x:v>
      </x:c>
    </x:row>
    <x:row r="4">
      <x:c r="A4" s="86"/>
      <x:c r="B4" s="85" t="str">
        <x:v>A directional, comparable estimate of annual credit-card and debit-card/equivalent purchase value for each of the 193 UN member states.</x:v>
      </x:c>
      <x:c r="C4" s="85" t="str">
        <x:v>A directional, comparable estimate of annual credit-card and debit-card/equivalent purchase value for each of the 193 UN member states.</x:v>
      </x:c>
      <x:c r="D4" s="85" t="str">
        <x:v>A directional, comparable estimate of annual credit-card and debit-card/equivalent purchase value for each of the 193 UN member states.</x:v>
      </x:c>
      <x:c r="E4" s="85" t="str">
        <x:v>A directional, comparable estimate of annual credit-card and debit-card/equivalent purchase value for each of the 193 UN member states.</x:v>
      </x:c>
      <x:c r="F4" s="85" t="str">
        <x:v>A directional, comparable estimate of annual credit-card and debit-card/equivalent purchase value for each of the 193 UN member states.</x:v>
      </x:c>
      <x:c r="G4" s="85" t="str">
        <x:v>A directional, comparable estimate of annual credit-card and debit-card/equivalent purchase value for each of the 193 UN member states.</x:v>
      </x:c>
      <x:c r="H4" s="85" t="str">
        <x:v>A directional, comparable estimate of annual credit-card and debit-card/equivalent purchase value for each of the 193 UN member states.</x:v>
      </x:c>
    </x:row>
    <x:row r="5">
      <x:c r="A5" s="86"/>
      <x:c r="B5" s="86"/>
      <x:c r="C5" s="86"/>
      <x:c r="D5" s="86"/>
      <x:c r="E5" s="86"/>
      <x:c r="F5" s="86"/>
      <x:c r="G5" s="86"/>
      <x:c r="H5" s="86"/>
    </x:row>
    <x:row r="6">
      <x:c r="A6" s="84" t="str">
        <x:v>Definition</x:v>
      </x:c>
      <x:c r="B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C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D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E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F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G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H6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</x:row>
    <x:row r="7">
      <x:c r="A7" s="86"/>
      <x:c r="B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C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D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E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F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G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H7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</x:row>
    <x:row r="8">
      <x:c r="A8" s="86"/>
      <x:c r="B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C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D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E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F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G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  <x:c r="H8" s="85" t="str">
        <x:v>Estimated annual purchase value on credit cards and debit cards issued/used in each resident economy, including physical/virtual cards and card-funded wallets; excludes ATM cash withdrawals and bank transfers. Where conventional cards are not a useful representation, a capped purchase-like mobile-money/electronic-money analog is included in debit.</x:v>
      </x:c>
    </x:row>
    <x:row r="9">
      <x:c r="A9" s="86"/>
      <x:c r="B9" s="86"/>
      <x:c r="C9" s="86"/>
      <x:c r="D9" s="86"/>
      <x:c r="E9" s="86"/>
      <x:c r="F9" s="86"/>
      <x:c r="G9" s="86"/>
      <x:c r="H9" s="86"/>
    </x:row>
    <x:row r="10" ht="22" customHeight="1">
      <x:c r="A10" s="42" t="str">
        <x:v>Key outputs</x:v>
      </x:c>
      <x:c r="B10" s="42" t="str">
        <x:v>Key outputs</x:v>
      </x:c>
      <x:c r="C10" s="86"/>
      <x:c r="D10" s="86"/>
      <x:c r="E10" s="86"/>
      <x:c r="F10" s="86"/>
      <x:c r="G10" s="86"/>
      <x:c r="H10" s="86"/>
    </x:row>
    <x:row r="11">
      <x:c r="A11" s="84" t="str">
        <x:v>Estimate year</x:v>
      </x:c>
      <x:c r="B11" s="86" t="n">
        <x:v>2024</x:v>
      </x:c>
      <x:c r="C11" s="86"/>
      <x:c r="D11" s="86"/>
      <x:c r="E11" s="86"/>
      <x:c r="F11" s="86"/>
      <x:c r="G11" s="86"/>
      <x:c r="H11" s="86"/>
    </x:row>
    <x:row r="12">
      <x:c r="A12" s="84" t="str">
        <x:v>UN member countries</x:v>
      </x:c>
      <x:c r="B12" s="76" t="n">
        <x:f>COUNTA('Country Estimates'!A6:A198)</x:f>
        <x:v>193</x:v>
      </x:c>
      <x:c r="C12" s="86"/>
      <x:c r="D12" s="86"/>
      <x:c r="E12" s="86"/>
      <x:c r="F12" s="86"/>
      <x:c r="G12" s="86"/>
      <x:c r="H12" s="86"/>
    </x:row>
    <x:row r="13">
      <x:c r="A13" s="84" t="str">
        <x:v>Estimated credit spend (USD tn)</x:v>
      </x:c>
      <x:c r="B13" s="87" t="n">
        <x:f>SUM('Country Estimates'!B6:B198)/1000</x:f>
        <x:v>19.992000000000008</x:v>
      </x:c>
      <x:c r="C13" s="86"/>
      <x:c r="D13" s="86"/>
      <x:c r="E13" s="86"/>
      <x:c r="F13" s="86"/>
      <x:c r="G13" s="86"/>
      <x:c r="H13" s="86"/>
    </x:row>
    <x:row r="14">
      <x:c r="A14" s="84" t="str">
        <x:v>Estimated debit/equivalent spend (USD tn)</x:v>
      </x:c>
      <x:c r="B14" s="87" t="n">
        <x:f>SUM('Country Estimates'!C6:C198)/1000</x:f>
        <x:v>18.079499999999996</x:v>
      </x:c>
      <x:c r="C14" s="86"/>
      <x:c r="D14" s="86"/>
      <x:c r="E14" s="86"/>
      <x:c r="F14" s="86"/>
      <x:c r="G14" s="86"/>
      <x:c r="H14" s="86"/>
    </x:row>
    <x:row r="15">
      <x:c r="A15" s="84" t="str">
        <x:v>Population represented</x:v>
      </x:c>
      <x:c r="B15" s="78" t="n">
        <x:f>SUM('Country Estimates'!D6:D198)</x:f>
        <x:v>8097288224</x:v>
      </x:c>
      <x:c r="C15" s="86"/>
      <x:c r="D15" s="86"/>
      <x:c r="E15" s="86"/>
      <x:c r="F15" s="86"/>
      <x:c r="G15" s="86"/>
      <x:c r="H15" s="86"/>
    </x:row>
    <x:row r="16">
      <x:c r="A16" s="84" t="str">
        <x:v>Model status</x:v>
      </x:c>
      <x:c r="B16" s="76" t="str">
        <x:f>'Checks'!B3</x:f>
        <x:v>OK</x:v>
      </x:c>
      <x:c r="C16" s="86"/>
      <x:c r="D16" s="86"/>
      <x:c r="E16" s="86"/>
      <x:c r="F16" s="86"/>
      <x:c r="G16" s="86"/>
      <x:c r="H16" s="86"/>
    </x:row>
    <x:row r="17">
      <x:c r="A17" s="86"/>
      <x:c r="B17" s="86"/>
      <x:c r="C17" s="86"/>
      <x:c r="D17" s="86"/>
      <x:c r="E17" s="86"/>
      <x:c r="F17" s="86"/>
      <x:c r="G17" s="86"/>
      <x:c r="H17" s="86"/>
    </x:row>
    <x:row r="18" ht="22" customHeight="1">
      <x:c r="A18" s="42" t="str">
        <x:v>Global calibration</x:v>
      </x:c>
      <x:c r="B18" s="42" t="str">
        <x:v>Global calibration</x:v>
      </x:c>
      <x:c r="C18" s="86"/>
      <x:c r="D18" s="86"/>
      <x:c r="E18" s="86"/>
      <x:c r="F18" s="86"/>
      <x:c r="G18" s="86"/>
      <x:c r="H18" s="86"/>
    </x:row>
    <x:row r="19">
      <x:c r="A19" s="88" t="str">
        <x:v>2024 credit benchmark (USD bn)</x:v>
      </x:c>
      <x:c r="B19" s="89" t="n">
        <x:v>19992</x:v>
      </x:c>
      <x:c r="C19" s="86"/>
      <x:c r="D19" s="86"/>
      <x:c r="E19" s="86"/>
      <x:c r="F19" s="86"/>
      <x:c r="G19" s="86"/>
      <x:c r="H19" s="86"/>
    </x:row>
    <x:row r="20">
      <x:c r="A20" s="88" t="str">
        <x:v>2024 debit benchmark (USD bn)</x:v>
      </x:c>
      <x:c r="B20" s="89" t="n">
        <x:v>18079.5</x:v>
      </x:c>
      <x:c r="C20" s="86"/>
      <x:c r="D20" s="86"/>
      <x:c r="E20" s="86"/>
      <x:c r="F20" s="86"/>
      <x:c r="G20" s="86"/>
      <x:c r="H20" s="86"/>
    </x:row>
    <x:row r="21">
      <x:c r="A21" s="88" t="str">
        <x:v>Anchored country credit (USD bn)</x:v>
      </x:c>
      <x:c r="B21" s="90" t="n">
        <x:f>SUM('Inputs &amp; Audit'!AQ4:AQ196)/1000000000</x:f>
        <x:v>243.72759856630822</x:v>
      </x:c>
      <x:c r="C21" s="86"/>
      <x:c r="D21" s="86"/>
      <x:c r="E21" s="86"/>
      <x:c r="F21" s="86"/>
      <x:c r="G21" s="86"/>
      <x:c r="H21" s="86"/>
    </x:row>
    <x:row r="22">
      <x:c r="A22" s="88" t="str">
        <x:v>Anchored country debit (USD bn)</x:v>
      </x:c>
      <x:c r="B22" s="90" t="n">
        <x:f>SUM('Inputs &amp; Audit'!AR4:AR196)/1000000000</x:f>
        <x:v>61.52927120669056</x:v>
      </x:c>
      <x:c r="C22" s="86"/>
      <x:c r="D22" s="86"/>
      <x:c r="E22" s="86"/>
      <x:c r="F22" s="86"/>
      <x:c r="G22" s="86"/>
      <x:c r="H22" s="86"/>
    </x:row>
    <x:row r="23">
      <x:c r="A23" s="88" t="str">
        <x:v>Unanchored raw credit (USD bn)</x:v>
      </x:c>
      <x:c r="B23" s="90" t="n">
        <x:f>(SUM('Inputs &amp; Audit'!AO4:AO196)-SUMIF('Inputs &amp; Audit'!AQ4:AQ196,"&gt;0",'Inputs &amp; Audit'!AO4:AO196))/1000000000</x:f>
        <x:v>20061.379429942914</x:v>
      </x:c>
      <x:c r="C23" s="86"/>
      <x:c r="D23" s="86"/>
      <x:c r="E23" s="86"/>
      <x:c r="F23" s="86"/>
      <x:c r="G23" s="86"/>
      <x:c r="H23" s="86"/>
    </x:row>
    <x:row r="24">
      <x:c r="A24" s="88" t="str">
        <x:v>Unanchored raw debit (USD bn)</x:v>
      </x:c>
      <x:c r="B24" s="90" t="n">
        <x:f>(SUM('Inputs &amp; Audit'!AP4:AP196)-SUMIF('Inputs &amp; Audit'!AR4:AR196,"&gt;0",'Inputs &amp; Audit'!AP4:AP196))/1000000000</x:f>
        <x:v>20602.045786447783</x:v>
      </x:c>
      <x:c r="C24" s="86"/>
      <x:c r="D24" s="86"/>
      <x:c r="E24" s="86"/>
      <x:c r="F24" s="86"/>
      <x:c r="G24" s="86"/>
      <x:c r="H24" s="86"/>
    </x:row>
    <x:row r="25">
      <x:c r="A25" s="88" t="str">
        <x:v>Credit calibration scalar</x:v>
      </x:c>
      <x:c r="B25" s="91" t="n">
        <x:f>(B19-B21)/B23</x:f>
        <x:v>0.9843925474017061</x:v>
      </x:c>
      <x:c r="C25" s="86"/>
      <x:c r="D25" s="86"/>
      <x:c r="E25" s="86"/>
      <x:c r="F25" s="86"/>
      <x:c r="G25" s="86"/>
      <x:c r="H25" s="86"/>
    </x:row>
    <x:row r="26">
      <x:c r="A26" s="88" t="str">
        <x:v>Debit calibration scalar</x:v>
      </x:c>
      <x:c r="B26" s="91" t="n">
        <x:f>(B20-B22)/B24</x:f>
        <x:v>0.8745719194860588</x:v>
      </x:c>
      <x:c r="C26" s="86"/>
      <x:c r="D26" s="86"/>
      <x:c r="E26" s="86"/>
      <x:c r="F26" s="86"/>
      <x:c r="G26" s="86"/>
      <x:c r="H26" s="86"/>
    </x:row>
    <x:row r="27">
      <x:c r="A27" s="86"/>
      <x:c r="B27" s="86"/>
      <x:c r="C27" s="86"/>
      <x:c r="D27" s="86"/>
      <x:c r="E27" s="86"/>
      <x:c r="F27" s="86"/>
      <x:c r="G27" s="86"/>
      <x:c r="H27" s="86"/>
    </x:row>
    <x:row r="28" ht="22" customHeight="1">
      <x:c r="A28" s="42" t="str">
        <x:v>Model coefficients</x:v>
      </x:c>
      <x:c r="B28" s="42" t="str">
        <x:v>Model coefficients</x:v>
      </x:c>
      <x:c r="C28" s="86"/>
      <x:c r="D28" s="42" t="str">
        <x:v>Income-group defaults used only when country data are missing</x:v>
      </x:c>
      <x:c r="E28" s="42" t="str">
        <x:v>Income-group defaults used only when country data are missing</x:v>
      </x:c>
      <x:c r="F28" s="42" t="str">
        <x:v>Income-group defaults used only when country data are missing</x:v>
      </x:c>
      <x:c r="G28" s="42" t="str">
        <x:v>Income-group defaults used only when country data are missing</x:v>
      </x:c>
      <x:c r="H28" s="42" t="str">
        <x:v>Income-group defaults used only when country data are missing</x:v>
      </x:c>
    </x:row>
    <x:row r="29">
      <x:c r="A29" s="88" t="str">
        <x:v>Market base: HFCE weight</x:v>
      </x:c>
      <x:c r="B29" s="92" t="n">
        <x:v>0.7</x:v>
      </x:c>
      <x:c r="C29" s="86"/>
      <x:c r="D29" s="30" t="str">
        <x:v>Income group</x:v>
      </x:c>
      <x:c r="E29" s="31" t="str">
        <x:v>Credit ownership</x:v>
      </x:c>
      <x:c r="F29" s="31" t="str">
        <x:v>Debit ownership</x:v>
      </x:c>
      <x:c r="G29" s="31" t="str">
        <x:v>Merchant payment</x:v>
      </x:c>
      <x:c r="H29" s="32" t="str">
        <x:v>HFCE / GDP</x:v>
      </x:c>
    </x:row>
    <x:row r="30">
      <x:c r="A30" s="88" t="str">
        <x:v>Market base: GDP weight</x:v>
      </x:c>
      <x:c r="B30" s="92" t="n">
        <x:v>0.3</x:v>
      </x:c>
      <x:c r="C30" s="86"/>
      <x:c r="D30" s="86" t="str">
        <x:v>High income</x:v>
      </x:c>
      <x:c r="E30" s="92" t="n">
        <x:v>0.48</x:v>
      </x:c>
      <x:c r="F30" s="92" t="n">
        <x:v>0.86</x:v>
      </x:c>
      <x:c r="G30" s="92" t="n">
        <x:v>0.72</x:v>
      </x:c>
      <x:c r="H30" s="92" t="n">
        <x:v>0.58</x:v>
      </x:c>
    </x:row>
    <x:row r="31">
      <x:c r="A31" s="88" t="str">
        <x:v>Adoption score: debit weight</x:v>
      </x:c>
      <x:c r="B31" s="92" t="n">
        <x:v>0.55</x:v>
      </x:c>
      <x:c r="C31" s="86"/>
      <x:c r="D31" s="86" t="str">
        <x:v>Upper middle income</x:v>
      </x:c>
      <x:c r="E31" s="92" t="n">
        <x:v>0.23</x:v>
      </x:c>
      <x:c r="F31" s="92" t="n">
        <x:v>0.62</x:v>
      </x:c>
      <x:c r="G31" s="92" t="n">
        <x:v>0.45</x:v>
      </x:c>
      <x:c r="H31" s="92" t="n">
        <x:v>0.64</x:v>
      </x:c>
    </x:row>
    <x:row r="32">
      <x:c r="A32" s="88" t="str">
        <x:v>Adoption score: credit weight</x:v>
      </x:c>
      <x:c r="B32" s="92" t="n">
        <x:v>0.35</x:v>
      </x:c>
      <x:c r="C32" s="86"/>
      <x:c r="D32" s="86" t="str">
        <x:v>Lower middle income</x:v>
      </x:c>
      <x:c r="E32" s="92" t="n">
        <x:v>0.07</x:v>
      </x:c>
      <x:c r="F32" s="92" t="n">
        <x:v>0.34</x:v>
      </x:c>
      <x:c r="G32" s="92" t="n">
        <x:v>0.22</x:v>
      </x:c>
      <x:c r="H32" s="92" t="n">
        <x:v>0.69</x:v>
      </x:c>
    </x:row>
    <x:row r="33">
      <x:c r="A33" s="88" t="str">
        <x:v>Adoption score: merchant-pay weight</x:v>
      </x:c>
      <x:c r="B33" s="92" t="n">
        <x:v>0.1</x:v>
      </x:c>
      <x:c r="C33" s="86"/>
      <x:c r="D33" s="86" t="str">
        <x:v>Low income</x:v>
      </x:c>
      <x:c r="E33" s="92" t="n">
        <x:v>0.015</x:v>
      </x:c>
      <x:c r="F33" s="92" t="n">
        <x:v>0.11</x:v>
      </x:c>
      <x:c r="G33" s="92" t="n">
        <x:v>0.08</x:v>
      </x:c>
      <x:c r="H33" s="92" t="n">
        <x:v>0.75</x:v>
      </x:c>
    </x:row>
    <x:row r="34">
      <x:c r="A34" s="88" t="str">
        <x:v>Payment intensity: intercept</x:v>
      </x:c>
      <x:c r="B34" s="92" t="n">
        <x:v>0.025</x:v>
      </x:c>
      <x:c r="C34" s="86"/>
      <x:c r="D34" s="86" t="str">
        <x:v>Not classified</x:v>
      </x:c>
      <x:c r="E34" s="92" t="n">
        <x:v>0.12</x:v>
      </x:c>
      <x:c r="F34" s="92" t="n">
        <x:v>0.42</x:v>
      </x:c>
      <x:c r="G34" s="92" t="n">
        <x:v>0.28</x:v>
      </x:c>
      <x:c r="H34" s="92" t="n">
        <x:v>0.65</x:v>
      </x:c>
    </x:row>
    <x:row r="35">
      <x:c r="A35" s="88" t="str">
        <x:v>Payment intensity: adoption slope</x:v>
      </x:c>
      <x:c r="B35" s="92" t="n">
        <x:v>0.72</x:v>
      </x:c>
      <x:c r="C35" s="86"/>
      <x:c r="D35" s="86"/>
      <x:c r="E35" s="86"/>
      <x:c r="F35" s="86"/>
      <x:c r="G35" s="86"/>
      <x:c r="H35" s="86"/>
    </x:row>
    <x:row r="36">
      <x:c r="A36" s="88" t="str">
        <x:v>Payment intensity: cap</x:v>
      </x:c>
      <x:c r="B36" s="92" t="n">
        <x:v>0.82</x:v>
      </x:c>
      <x:c r="C36" s="86"/>
      <x:c r="D36" s="86"/>
      <x:c r="E36" s="86"/>
      <x:c r="F36" s="86"/>
      <x:c r="G36" s="86"/>
      <x:c r="H36" s="86"/>
    </x:row>
    <x:row r="37">
      <x:c r="A37" s="88" t="str">
        <x:v>Credit share: floor</x:v>
      </x:c>
      <x:c r="B37" s="92" t="n">
        <x:v>0.005</x:v>
      </x:c>
      <x:c r="C37" s="86"/>
      <x:c r="D37" s="86"/>
      <x:c r="E37" s="86"/>
      <x:c r="F37" s="86"/>
      <x:c r="G37" s="86"/>
      <x:c r="H37" s="86"/>
    </x:row>
    <x:row r="38">
      <x:c r="A38" s="88" t="str">
        <x:v>Credit share: cap</x:v>
      </x:c>
      <x:c r="B38" s="92" t="n">
        <x:v>0.85</x:v>
      </x:c>
      <x:c r="C38" s="86"/>
      <x:c r="D38" s="86"/>
      <x:c r="E38" s="86"/>
      <x:c r="F38" s="86"/>
      <x:c r="G38" s="86"/>
      <x:c r="H38" s="86"/>
    </x:row>
    <x:row r="39">
      <x:c r="A39" s="88" t="str">
        <x:v>Mobile analog: HFCE cap</x:v>
      </x:c>
      <x:c r="B39" s="92" t="n">
        <x:v>0.25</x:v>
      </x:c>
      <x:c r="C39" s="86"/>
      <x:c r="D39" s="86"/>
      <x:c r="E39" s="86"/>
      <x:c r="F39" s="86"/>
      <x:c r="G39" s="86"/>
      <x:c r="H39" s="86"/>
    </x:row>
    <x:row r="40">
      <x:c r="A40" s="88" t="str">
        <x:v>Mobile analog: share of FAS value</x:v>
      </x:c>
      <x:c r="B40" s="92" t="n">
        <x:v>0.2</x:v>
      </x:c>
      <x:c r="C40" s="86"/>
      <x:c r="D40" s="86"/>
      <x:c r="E40" s="86"/>
      <x:c r="F40" s="86"/>
      <x:c r="G40" s="86"/>
      <x:c r="H40" s="86"/>
    </x:row>
    <x:row r="41">
      <x:c r="A41" s="88" t="str">
        <x:v>Mobile analog: fallback share of HFCE</x:v>
      </x:c>
      <x:c r="B41" s="92" t="n">
        <x:v>0.08</x:v>
      </x:c>
      <x:c r="C41" s="86"/>
      <x:c r="D41" s="86"/>
      <x:c r="E41" s="86"/>
      <x:c r="F41" s="86"/>
      <x:c r="G41" s="86"/>
      <x:c r="H41" s="86"/>
    </x:row>
    <x:row r="42">
      <x:c r="A42" s="86"/>
      <x:c r="B42" s="86"/>
      <x:c r="C42" s="86"/>
      <x:c r="D42" s="86"/>
      <x:c r="E42" s="86"/>
      <x:c r="F42" s="86"/>
      <x:c r="G42" s="86"/>
      <x:c r="H42" s="86"/>
    </x:row>
    <x:row r="43">
      <x:c r="A43" s="86"/>
      <x:c r="B43" s="86"/>
      <x:c r="C43" s="86"/>
      <x:c r="D43" s="86"/>
      <x:c r="E43" s="86"/>
      <x:c r="F43" s="86"/>
      <x:c r="G43" s="86"/>
      <x:c r="H43" s="86"/>
    </x:row>
    <x:row r="44" ht="22" customHeight="1">
      <x:c r="A44" s="42" t="str">
        <x:v>Estimation sequence</x:v>
      </x:c>
      <x:c r="B44" s="42" t="str">
        <x:v>Estimation sequence</x:v>
      </x:c>
      <x:c r="C44" s="42" t="str">
        <x:v>Estimation sequence</x:v>
      </x:c>
      <x:c r="D44" s="42" t="str">
        <x:v>Estimation sequence</x:v>
      </x:c>
      <x:c r="E44" s="42" t="str">
        <x:v>Estimation sequence</x:v>
      </x:c>
      <x:c r="F44" s="42" t="str">
        <x:v>Estimation sequence</x:v>
      </x:c>
      <x:c r="G44" s="42" t="str">
        <x:v>Estimation sequence</x:v>
      </x:c>
      <x:c r="H44" s="42" t="str">
        <x:v>Estimation sequence</x:v>
      </x:c>
    </x:row>
    <x:row r="45">
      <x:c r="A45" s="93" t="str">
        <x:v>1</x:v>
      </x:c>
      <x:c r="B45" s="85" t="str">
        <x:v>Build the 193-country roster from the UN member list.</x:v>
      </x:c>
      <x:c r="C45" s="85"/>
      <x:c r="D45" s="85"/>
      <x:c r="E45" s="85"/>
      <x:c r="F45" s="85"/>
      <x:c r="G45" s="85"/>
      <x:c r="H45" s="85"/>
    </x:row>
    <x:row r="46">
      <x:c r="A46" s="93" t="str">
        <x:v>2</x:v>
      </x:c>
      <x:c r="B46" s="85" t="str">
        <x:v>Use World Bank 2024 population, GDP, and household final consumption; use GDP-share proxies where HFCE is absent.</x:v>
      </x:c>
      <x:c r="C46" s="85"/>
      <x:c r="D46" s="85"/>
      <x:c r="E46" s="85"/>
      <x:c r="F46" s="85"/>
      <x:c r="G46" s="85"/>
      <x:c r="H46" s="85"/>
    </x:row>
    <x:row r="47">
      <x:c r="A47" s="93" t="str">
        <x:v>3</x:v>
      </x:c>
      <x:c r="B47" s="85" t="str">
        <x:v>Blend Global Findex ownership/use with IMF FAS cards per 1,000 adults to create debit, credit, and merchant-payment indices.</x:v>
      </x:c>
      <x:c r="C47" s="85"/>
      <x:c r="D47" s="85"/>
      <x:c r="E47" s="85"/>
      <x:c r="F47" s="85"/>
      <x:c r="G47" s="85"/>
      <x:c r="H47" s="85"/>
    </x:row>
    <x:row r="48">
      <x:c r="A48" s="93" t="str">
        <x:v>4</x:v>
      </x:c>
      <x:c r="B48" s="85" t="str">
        <x:v>Estimate total cardable value from 70% HFCE + 30% GDP, payment adoption, and country-specific credit/debit weighting.</x:v>
      </x:c>
      <x:c r="C48" s="85"/>
      <x:c r="D48" s="85"/>
      <x:c r="E48" s="85"/>
      <x:c r="F48" s="85"/>
      <x:c r="G48" s="85"/>
      <x:c r="H48" s="85"/>
    </x:row>
    <x:row r="49">
      <x:c r="A49" s="93" t="str">
        <x:v>5</x:v>
      </x:c>
      <x:c r="B49" s="85" t="str">
        <x:v>For mobile-money-dominant or nontraditional systems, include only a capped purchase-like debit equivalent—not total transfer value.</x:v>
      </x:c>
      <x:c r="C49" s="85"/>
      <x:c r="D49" s="85"/>
      <x:c r="E49" s="85"/>
      <x:c r="F49" s="85"/>
      <x:c r="G49" s="85"/>
      <x:c r="H49" s="85"/>
    </x:row>
    <x:row r="50">
      <x:c r="A50" s="93" t="str">
        <x:v>6</x:v>
      </x:c>
      <x:c r="B50" s="85" t="str">
        <x:v>Apply country anchors where a comparable 2024 official value was located, then calibrate remaining countries to the global benchmarks.</x:v>
      </x:c>
      <x:c r="C50" s="85"/>
      <x:c r="D50" s="85"/>
      <x:c r="E50" s="85"/>
      <x:c r="F50" s="85"/>
      <x:c r="G50" s="85"/>
      <x:c r="H50" s="85"/>
    </x:row>
    <x:row r="51">
      <x:c r="A51" s="86"/>
      <x:c r="B51" s="86"/>
      <x:c r="C51" s="86"/>
      <x:c r="D51" s="86"/>
      <x:c r="E51" s="86"/>
      <x:c r="F51" s="86"/>
      <x:c r="G51" s="86"/>
      <x:c r="H51" s="86"/>
    </x:row>
    <x:row r="52" ht="22" customHeight="1">
      <x:c r="A52" s="42" t="str">
        <x:v>Important limitations</x:v>
      </x:c>
      <x:c r="B52" s="42" t="str">
        <x:v>Important limitations</x:v>
      </x:c>
      <x:c r="C52" s="42" t="str">
        <x:v>Important limitations</x:v>
      </x:c>
      <x:c r="D52" s="42" t="str">
        <x:v>Important limitations</x:v>
      </x:c>
      <x:c r="E52" s="42" t="str">
        <x:v>Important limitations</x:v>
      </x:c>
      <x:c r="F52" s="42" t="str">
        <x:v>Important limitations</x:v>
      </x:c>
      <x:c r="G52" s="42" t="str">
        <x:v>Important limitations</x:v>
      </x:c>
      <x:c r="H52" s="42" t="str">
        <x:v>Important limitations</x:v>
      </x:c>
    </x:row>
    <x:row r="53">
      <x:c r="A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B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C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D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E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F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G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H53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</x:row>
    <x:row r="54">
      <x:c r="A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B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C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D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E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F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G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H54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</x:row>
    <x:row r="55">
      <x:c r="A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B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C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D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E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F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G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H55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</x:row>
    <x:row r="56">
      <x:c r="A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B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C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D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E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F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G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  <x:c r="H56" s="94" t="str">
        <x:v>These are modeled annual purchase-value estimates, not a harmonized official statistical series. Definitions differ across central banks; business and consumer cards may not be separable; card-funded wallets can be hard to distinguish from account-funded wallets; exchange rates affect USD comparisons; tourism and cross-border usage distort small economies; and sanctions/conflict create large uncertainty. Use these figures for market sizing and relative comparison, not financial reporting. A reasonable country-level uncertainty band is often ±25–40%, and wider for rows marked Low confidence.</x:v>
      </x:c>
    </x:row>
  </x:sheetData>
  <x:mergeCells>
    <x:mergeCell ref="A1:H1"/>
    <x:mergeCell ref="B3:H4"/>
    <x:mergeCell ref="B6:H8"/>
    <x:mergeCell ref="A10:B10"/>
    <x:mergeCell ref="A18:B18"/>
    <x:mergeCell ref="A28:B28"/>
    <x:mergeCell ref="D28:H28"/>
    <x:mergeCell ref="A44:H44"/>
    <x:mergeCell ref="B45:H45"/>
    <x:mergeCell ref="B46:H46"/>
    <x:mergeCell ref="B47:H47"/>
    <x:mergeCell ref="B48:H48"/>
    <x:mergeCell ref="B49:H49"/>
    <x:mergeCell ref="B50:H50"/>
    <x:mergeCell ref="A52:H52"/>
    <x:mergeCell ref="A53:H5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" hidden="0" customWidth="1"/>
    <x:col min="3" max="3" width="8" hidden="0" customWidth="1"/>
    <x:col min="4" max="4" width="24" hidden="0" customWidth="1"/>
    <x:col min="5" max="5" width="21" hidden="0" customWidth="1"/>
    <x:col min="6" max="6" width="15" hidden="0" customWidth="1"/>
    <x:col min="7" max="7" width="10" hidden="0" customWidth="1"/>
    <x:col min="8" max="8" width="17" hidden="0" customWidth="1"/>
    <x:col min="9" max="9" width="10" hidden="0" customWidth="1"/>
    <x:col min="10" max="10" width="20" hidden="0" customWidth="1"/>
    <x:col min="11" max="11" width="17" hidden="0" customWidth="1"/>
    <x:col min="12" max="12" width="10" hidden="0" customWidth="1"/>
    <x:col min="13" max="13" width="18" hidden="0" customWidth="1"/>
    <x:col min="14" max="14" width="13" hidden="0" customWidth="1"/>
    <x:col min="15" max="15" width="13" hidden="0" customWidth="1"/>
    <x:col min="16" max="16" width="13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0" hidden="0" customWidth="1"/>
    <x:col min="23" max="23" width="15" hidden="0" customWidth="1"/>
    <x:col min="24" max="24" width="10" hidden="0" customWidth="1"/>
    <x:col min="25" max="25" width="15" hidden="0" customWidth="1"/>
    <x:col min="26" max="26" width="10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7" hidden="0" customWidth="1"/>
    <x:col min="32" max="32" width="13" hidden="0" customWidth="1"/>
    <x:col min="33" max="33" width="13" hidden="0" customWidth="1"/>
    <x:col min="34" max="34" width="12" hidden="0" customWidth="1"/>
    <x:col min="35" max="35" width="12" hidden="0" customWidth="1"/>
    <x:col min="36" max="36" width="17" hidden="0" customWidth="1"/>
    <x:col min="37" max="37" width="17" hidden="0" customWidth="1"/>
    <x:col min="38" max="38" width="17" hidden="0" customWidth="1"/>
    <x:col min="39" max="39" width="12" hidden="0" customWidth="1"/>
    <x:col min="40" max="40" width="17" hidden="0" customWidth="1"/>
    <x:col min="41" max="41" width="17" hidden="0" customWidth="1"/>
    <x:col min="42" max="42" width="17" hidden="0" customWidth="1"/>
    <x:col min="43" max="43" width="17" hidden="0" customWidth="1"/>
    <x:col min="44" max="44" width="17" hidden="0" customWidth="1"/>
    <x:col min="45" max="45" width="12" hidden="0" customWidth="1"/>
    <x:col min="46" max="46" width="12" hidden="0" customWidth="1"/>
    <x:col min="47" max="47" width="17" hidden="0" customWidth="1"/>
    <x:col min="48" max="48" width="17" hidden="0" customWidth="1"/>
    <x:col min="49" max="49" width="13" hidden="0" customWidth="1"/>
    <x:col min="50" max="50" width="31" hidden="0" customWidth="1"/>
    <x:col min="51" max="51" width="58" hidden="0" customWidth="1"/>
    <x:col min="52" max="52" width="35" hidden="0" customWidth="1"/>
  </x:cols>
  <x:sheetData>
    <x:row r="1" ht="32" customHeight="1">
      <x:c r="A1" s="3" t="str">
        <x:v>Inputs &amp; Audit Trail</x:v>
      </x:c>
      <x:c r="B1" s="3" t="str">
        <x:v>Inputs &amp; Audit Trail</x:v>
      </x:c>
      <x:c r="C1" s="3" t="str">
        <x:v>Inputs &amp; Audit Trail</x:v>
      </x:c>
      <x:c r="D1" s="3" t="str">
        <x:v>Inputs &amp; Audit Trail</x:v>
      </x:c>
      <x:c r="E1" s="3" t="str">
        <x:v>Inputs &amp; Audit Trail</x:v>
      </x:c>
      <x:c r="F1" s="3" t="str">
        <x:v>Inputs &amp; Audit Trail</x:v>
      </x:c>
      <x:c r="G1" s="3" t="str">
        <x:v>Inputs &amp; Audit Trail</x:v>
      </x:c>
      <x:c r="H1" s="3" t="str">
        <x:v>Inputs &amp; Audit Trail</x:v>
      </x:c>
      <x:c r="I1" s="3" t="str">
        <x:v>Inputs &amp; Audit Trail</x:v>
      </x:c>
      <x:c r="J1" s="3" t="str">
        <x:v>Inputs &amp; Audit Trail</x:v>
      </x:c>
      <x:c r="K1" s="3" t="str">
        <x:v>Inputs &amp; Audit Trail</x:v>
      </x:c>
      <x:c r="L1" s="3" t="str">
        <x:v>Inputs &amp; Audit Trail</x:v>
      </x:c>
      <x:c r="M1" s="3" t="str">
        <x:v>Inputs &amp; Audit Trail</x:v>
      </x:c>
      <x:c r="N1" s="3" t="str">
        <x:v>Inputs &amp; Audit Trail</x:v>
      </x:c>
      <x:c r="O1" s="3" t="str">
        <x:v>Inputs &amp; Audit Trail</x:v>
      </x:c>
      <x:c r="P1" s="3" t="str">
        <x:v>Inputs &amp; Audit Trail</x:v>
      </x:c>
      <x:c r="Q1" s="3" t="str">
        <x:v>Inputs &amp; Audit Trail</x:v>
      </x:c>
      <x:c r="R1" s="3" t="str">
        <x:v>Inputs &amp; Audit Trail</x:v>
      </x:c>
      <x:c r="S1" s="3" t="str">
        <x:v>Inputs &amp; Audit Trail</x:v>
      </x:c>
      <x:c r="T1" s="3" t="str">
        <x:v>Inputs &amp; Audit Trail</x:v>
      </x:c>
      <x:c r="U1" s="3" t="str">
        <x:v>Inputs &amp; Audit Trail</x:v>
      </x:c>
      <x:c r="V1" s="3" t="str">
        <x:v>Inputs &amp; Audit Trail</x:v>
      </x:c>
      <x:c r="W1" s="3" t="str">
        <x:v>Inputs &amp; Audit Trail</x:v>
      </x:c>
      <x:c r="X1" s="3" t="str">
        <x:v>Inputs &amp; Audit Trail</x:v>
      </x:c>
      <x:c r="Y1" s="3" t="str">
        <x:v>Inputs &amp; Audit Trail</x:v>
      </x:c>
      <x:c r="Z1" s="3" t="str">
        <x:v>Inputs &amp; Audit Trail</x:v>
      </x:c>
      <x:c r="AA1" s="3" t="str">
        <x:v>Inputs &amp; Audit Trail</x:v>
      </x:c>
      <x:c r="AB1" s="3" t="str">
        <x:v>Inputs &amp; Audit Trail</x:v>
      </x:c>
      <x:c r="AC1" s="3" t="str">
        <x:v>Inputs &amp; Audit Trail</x:v>
      </x:c>
      <x:c r="AD1" s="3" t="str">
        <x:v>Inputs &amp; Audit Trail</x:v>
      </x:c>
      <x:c r="AE1" s="3" t="str">
        <x:v>Inputs &amp; Audit Trail</x:v>
      </x:c>
      <x:c r="AF1" s="3" t="str">
        <x:v>Inputs &amp; Audit Trail</x:v>
      </x:c>
      <x:c r="AG1" s="3" t="str">
        <x:v>Inputs &amp; Audit Trail</x:v>
      </x:c>
      <x:c r="AH1" s="3" t="str">
        <x:v>Inputs &amp; Audit Trail</x:v>
      </x:c>
      <x:c r="AI1" s="3" t="str">
        <x:v>Inputs &amp; Audit Trail</x:v>
      </x:c>
      <x:c r="AJ1" s="3" t="str">
        <x:v>Inputs &amp; Audit Trail</x:v>
      </x:c>
      <x:c r="AK1" s="3" t="str">
        <x:v>Inputs &amp; Audit Trail</x:v>
      </x:c>
      <x:c r="AL1" s="3" t="str">
        <x:v>Inputs &amp; Audit Trail</x:v>
      </x:c>
      <x:c r="AM1" s="3" t="str">
        <x:v>Inputs &amp; Audit Trail</x:v>
      </x:c>
      <x:c r="AN1" s="3" t="str">
        <x:v>Inputs &amp; Audit Trail</x:v>
      </x:c>
      <x:c r="AO1" s="3" t="str">
        <x:v>Inputs &amp; Audit Trail</x:v>
      </x:c>
      <x:c r="AP1" s="3" t="str">
        <x:v>Inputs &amp; Audit Trail</x:v>
      </x:c>
      <x:c r="AQ1" s="3" t="str">
        <x:v>Inputs &amp; Audit Trail</x:v>
      </x:c>
      <x:c r="AR1" s="3" t="str">
        <x:v>Inputs &amp; Audit Trail</x:v>
      </x:c>
      <x:c r="AS1" s="3" t="str">
        <x:v>Inputs &amp; Audit Trail</x:v>
      </x:c>
      <x:c r="AT1" s="3" t="str">
        <x:v>Inputs &amp; Audit Trail</x:v>
      </x:c>
      <x:c r="AU1" s="3" t="str">
        <x:v>Inputs &amp; Audit Trail</x:v>
      </x:c>
      <x:c r="AV1" s="3" t="str">
        <x:v>Inputs &amp; Audit Trail</x:v>
      </x:c>
      <x:c r="AW1" s="3" t="str">
        <x:v>Inputs &amp; Audit Trail</x:v>
      </x:c>
      <x:c r="AX1" s="3" t="str">
        <x:v>Inputs &amp; Audit Trail</x:v>
      </x:c>
      <x:c r="AY1" s="3" t="str">
        <x:v>Inputs &amp; Audit Trail</x:v>
      </x:c>
      <x:c r="AZ1" s="3" t="str">
        <x:v>Inputs &amp; Audit Trail</x:v>
      </x:c>
    </x:row>
    <x:row r="2">
      <x:c r="A2" s="73" t="str">
        <x:v>Blue values are model assumptions or overrides; green formulas link across worksheets; black formulas calculate the country estimates. Blank source inputs trigger visible defaults.</x:v>
      </x:c>
      <x:c r="B2" s="73" t="str">
        <x:v>Blue values are model assumptions or overrides; green formulas link across worksheets; black formulas calculate the country estimates. Blank source inputs trigger visible defaults.</x:v>
      </x:c>
      <x:c r="C2" s="73" t="str">
        <x:v>Blue values are model assumptions or overrides; green formulas link across worksheets; black formulas calculate the country estimates. Blank source inputs trigger visible defaults.</x:v>
      </x:c>
      <x:c r="D2" s="73" t="str">
        <x:v>Blue values are model assumptions or overrides; green formulas link across worksheets; black formulas calculate the country estimates. Blank source inputs trigger visible defaults.</x:v>
      </x:c>
      <x:c r="E2" s="73" t="str">
        <x:v>Blue values are model assumptions or overrides; green formulas link across worksheets; black formulas calculate the country estimates. Blank source inputs trigger visible defaults.</x:v>
      </x:c>
      <x:c r="F2" s="73" t="str">
        <x:v>Blue values are model assumptions or overrides; green formulas link across worksheets; black formulas calculate the country estimates. Blank source inputs trigger visible defaults.</x:v>
      </x:c>
      <x:c r="G2" s="73" t="str">
        <x:v>Blue values are model assumptions or overrides; green formulas link across worksheets; black formulas calculate the country estimates. Blank source inputs trigger visible defaults.</x:v>
      </x:c>
      <x:c r="H2" s="73" t="str">
        <x:v>Blue values are model assumptions or overrides; green formulas link across worksheets; black formulas calculate the country estimates. Blank source inputs trigger visible defaults.</x:v>
      </x:c>
      <x:c r="I2" s="73" t="str">
        <x:v>Blue values are model assumptions or overrides; green formulas link across worksheets; black formulas calculate the country estimates. Blank source inputs trigger visible defaults.</x:v>
      </x:c>
      <x:c r="J2" s="73" t="str">
        <x:v>Blue values are model assumptions or overrides; green formulas link across worksheets; black formulas calculate the country estimates. Blank source inputs trigger visible defaults.</x:v>
      </x:c>
      <x:c r="K2" s="73" t="str">
        <x:v>Blue values are model assumptions or overrides; green formulas link across worksheets; black formulas calculate the country estimates. Blank source inputs trigger visible defaults.</x:v>
      </x:c>
      <x:c r="L2" s="73" t="str">
        <x:v>Blue values are model assumptions or overrides; green formulas link across worksheets; black formulas calculate the country estimates. Blank source inputs trigger visible defaults.</x:v>
      </x:c>
      <x:c r="M2" s="73" t="str">
        <x:v>Blue values are model assumptions or overrides; green formulas link across worksheets; black formulas calculate the country estimates. Blank source inputs trigger visible defaults.</x:v>
      </x:c>
      <x:c r="N2" s="73" t="str">
        <x:v>Blue values are model assumptions or overrides; green formulas link across worksheets; black formulas calculate the country estimates. Blank source inputs trigger visible defaults.</x:v>
      </x:c>
      <x:c r="O2" s="73" t="str">
        <x:v>Blue values are model assumptions or overrides; green formulas link across worksheets; black formulas calculate the country estimates. Blank source inputs trigger visible defaults.</x:v>
      </x:c>
      <x:c r="P2" s="73" t="str">
        <x:v>Blue values are model assumptions or overrides; green formulas link across worksheets; black formulas calculate the country estimates. Blank source inputs trigger visible defaults.</x:v>
      </x:c>
      <x:c r="Q2" s="73" t="str">
        <x:v>Blue values are model assumptions or overrides; green formulas link across worksheets; black formulas calculate the country estimates. Blank source inputs trigger visible defaults.</x:v>
      </x:c>
      <x:c r="R2" s="73" t="str">
        <x:v>Blue values are model assumptions or overrides; green formulas link across worksheets; black formulas calculate the country estimates. Blank source inputs trigger visible defaults.</x:v>
      </x:c>
      <x:c r="S2" s="73" t="str">
        <x:v>Blue values are model assumptions or overrides; green formulas link across worksheets; black formulas calculate the country estimates. Blank source inputs trigger visible defaults.</x:v>
      </x:c>
      <x:c r="T2" s="73" t="str">
        <x:v>Blue values are model assumptions or overrides; green formulas link across worksheets; black formulas calculate the country estimates. Blank source inputs trigger visible defaults.</x:v>
      </x:c>
      <x:c r="U2" s="73" t="str">
        <x:v>Blue values are model assumptions or overrides; green formulas link across worksheets; black formulas calculate the country estimates. Blank source inputs trigger visible defaults.</x:v>
      </x:c>
      <x:c r="V2" s="73" t="str">
        <x:v>Blue values are model assumptions or overrides; green formulas link across worksheets; black formulas calculate the country estimates. Blank source inputs trigger visible defaults.</x:v>
      </x:c>
      <x:c r="W2" s="73" t="str">
        <x:v>Blue values are model assumptions or overrides; green formulas link across worksheets; black formulas calculate the country estimates. Blank source inputs trigger visible defaults.</x:v>
      </x:c>
      <x:c r="X2" s="73" t="str">
        <x:v>Blue values are model assumptions or overrides; green formulas link across worksheets; black formulas calculate the country estimates. Blank source inputs trigger visible defaults.</x:v>
      </x:c>
      <x:c r="Y2" s="73" t="str">
        <x:v>Blue values are model assumptions or overrides; green formulas link across worksheets; black formulas calculate the country estimates. Blank source inputs trigger visible defaults.</x:v>
      </x:c>
      <x:c r="Z2" s="73" t="str">
        <x:v>Blue values are model assumptions or overrides; green formulas link across worksheets; black formulas calculate the country estimates. Blank source inputs trigger visible defaults.</x:v>
      </x:c>
      <x:c r="AA2" s="73" t="str">
        <x:v>Blue values are model assumptions or overrides; green formulas link across worksheets; black formulas calculate the country estimates. Blank source inputs trigger visible defaults.</x:v>
      </x:c>
      <x:c r="AB2" s="73" t="str">
        <x:v>Blue values are model assumptions or overrides; green formulas link across worksheets; black formulas calculate the country estimates. Blank source inputs trigger visible defaults.</x:v>
      </x:c>
      <x:c r="AC2" s="73" t="str">
        <x:v>Blue values are model assumptions or overrides; green formulas link across worksheets; black formulas calculate the country estimates. Blank source inputs trigger visible defaults.</x:v>
      </x:c>
      <x:c r="AD2" s="73" t="str">
        <x:v>Blue values are model assumptions or overrides; green formulas link across worksheets; black formulas calculate the country estimates. Blank source inputs trigger visible defaults.</x:v>
      </x:c>
      <x:c r="AE2" s="73" t="str">
        <x:v>Blue values are model assumptions or overrides; green formulas link across worksheets; black formulas calculate the country estimates. Blank source inputs trigger visible defaults.</x:v>
      </x:c>
      <x:c r="AF2" s="73" t="str">
        <x:v>Blue values are model assumptions or overrides; green formulas link across worksheets; black formulas calculate the country estimates. Blank source inputs trigger visible defaults.</x:v>
      </x:c>
      <x:c r="AG2" s="73" t="str">
        <x:v>Blue values are model assumptions or overrides; green formulas link across worksheets; black formulas calculate the country estimates. Blank source inputs trigger visible defaults.</x:v>
      </x:c>
      <x:c r="AH2" s="73" t="str">
        <x:v>Blue values are model assumptions or overrides; green formulas link across worksheets; black formulas calculate the country estimates. Blank source inputs trigger visible defaults.</x:v>
      </x:c>
      <x:c r="AI2" s="73" t="str">
        <x:v>Blue values are model assumptions or overrides; green formulas link across worksheets; black formulas calculate the country estimates. Blank source inputs trigger visible defaults.</x:v>
      </x:c>
      <x:c r="AJ2" s="73" t="str">
        <x:v>Blue values are model assumptions or overrides; green formulas link across worksheets; black formulas calculate the country estimates. Blank source inputs trigger visible defaults.</x:v>
      </x:c>
      <x:c r="AK2" s="73" t="str">
        <x:v>Blue values are model assumptions or overrides; green formulas link across worksheets; black formulas calculate the country estimates. Blank source inputs trigger visible defaults.</x:v>
      </x:c>
      <x:c r="AL2" s="73" t="str">
        <x:v>Blue values are model assumptions or overrides; green formulas link across worksheets; black formulas calculate the country estimates. Blank source inputs trigger visible defaults.</x:v>
      </x:c>
      <x:c r="AM2" s="73" t="str">
        <x:v>Blue values are model assumptions or overrides; green formulas link across worksheets; black formulas calculate the country estimates. Blank source inputs trigger visible defaults.</x:v>
      </x:c>
      <x:c r="AN2" s="73" t="str">
        <x:v>Blue values are model assumptions or overrides; green formulas link across worksheets; black formulas calculate the country estimates. Blank source inputs trigger visible defaults.</x:v>
      </x:c>
      <x:c r="AO2" s="73" t="str">
        <x:v>Blue values are model assumptions or overrides; green formulas link across worksheets; black formulas calculate the country estimates. Blank source inputs trigger visible defaults.</x:v>
      </x:c>
      <x:c r="AP2" s="73" t="str">
        <x:v>Blue values are model assumptions or overrides; green formulas link across worksheets; black formulas calculate the country estimates. Blank source inputs trigger visible defaults.</x:v>
      </x:c>
      <x:c r="AQ2" s="73" t="str">
        <x:v>Blue values are model assumptions or overrides; green formulas link across worksheets; black formulas calculate the country estimates. Blank source inputs trigger visible defaults.</x:v>
      </x:c>
      <x:c r="AR2" s="73" t="str">
        <x:v>Blue values are model assumptions or overrides; green formulas link across worksheets; black formulas calculate the country estimates. Blank source inputs trigger visible defaults.</x:v>
      </x:c>
      <x:c r="AS2" s="73" t="str">
        <x:v>Blue values are model assumptions or overrides; green formulas link across worksheets; black formulas calculate the country estimates. Blank source inputs trigger visible defaults.</x:v>
      </x:c>
      <x:c r="AT2" s="73" t="str">
        <x:v>Blue values are model assumptions or overrides; green formulas link across worksheets; black formulas calculate the country estimates. Blank source inputs trigger visible defaults.</x:v>
      </x:c>
      <x:c r="AU2" s="73" t="str">
        <x:v>Blue values are model assumptions or overrides; green formulas link across worksheets; black formulas calculate the country estimates. Blank source inputs trigger visible defaults.</x:v>
      </x:c>
      <x:c r="AV2" s="73" t="str">
        <x:v>Blue values are model assumptions or overrides; green formulas link across worksheets; black formulas calculate the country estimates. Blank source inputs trigger visible defaults.</x:v>
      </x:c>
      <x:c r="AW2" s="73" t="str">
        <x:v>Blue values are model assumptions or overrides; green formulas link across worksheets; black formulas calculate the country estimates. Blank source inputs trigger visible defaults.</x:v>
      </x:c>
      <x:c r="AX2" s="73" t="str">
        <x:v>Blue values are model assumptions or overrides; green formulas link across worksheets; black formulas calculate the country estimates. Blank source inputs trigger visible defaults.</x:v>
      </x:c>
      <x:c r="AY2" s="73" t="str">
        <x:v>Blue values are model assumptions or overrides; green formulas link across worksheets; black formulas calculate the country estimates. Blank source inputs trigger visible defaults.</x:v>
      </x:c>
      <x:c r="AZ2" s="73" t="str">
        <x:v>Blue values are model assumptions or overrides; green formulas link across worksheets; black formulas calculate the country estimates. Blank source inputs trigger visible defaults.</x:v>
      </x:c>
    </x:row>
    <x:row r="3" ht="45" customHeight="1">
      <x:c r="A3" s="30" t="str">
        <x:v>Country</x:v>
      </x:c>
      <x:c r="B3" s="31" t="str">
        <x:v>ISO2</x:v>
      </x:c>
      <x:c r="C3" s="31" t="str">
        <x:v>ISO3</x:v>
      </x:c>
      <x:c r="D3" s="31" t="str">
        <x:v>Region</x:v>
      </x:c>
      <x:c r="E3" s="31" t="str">
        <x:v>Income group</x:v>
      </x:c>
      <x:c r="F3" s="31" t="str">
        <x:v>Population</x:v>
      </x:c>
      <x:c r="G3" s="31" t="str">
        <x:v>Pop. year</x:v>
      </x:c>
      <x:c r="H3" s="31" t="str">
        <x:v>GDP (USD)</x:v>
      </x:c>
      <x:c r="I3" s="31" t="str">
        <x:v>GDP year</x:v>
      </x:c>
      <x:c r="J3" s="31" t="str">
        <x:v>GDP method</x:v>
      </x:c>
      <x:c r="K3" s="31" t="str">
        <x:v>HFCE (USD)</x:v>
      </x:c>
      <x:c r="L3" s="31" t="str">
        <x:v>HFCE year</x:v>
      </x:c>
      <x:c r="M3" s="31" t="str">
        <x:v>HFCE method</x:v>
      </x:c>
      <x:c r="N3" s="31" t="str">
        <x:v>Default credit</x:v>
      </x:c>
      <x:c r="O3" s="31" t="str">
        <x:v>Default debit</x:v>
      </x:c>
      <x:c r="P3" s="31" t="str">
        <x:v>Default merchant</x:v>
      </x:c>
      <x:c r="Q3" s="31" t="str">
        <x:v>Findex debit ownership</x:v>
      </x:c>
      <x:c r="R3" s="31" t="str">
        <x:v>Findex credit ownership</x:v>
      </x:c>
      <x:c r="S3" s="31" t="str">
        <x:v>Findex merchant pay</x:v>
      </x:c>
      <x:c r="T3" s="31" t="str">
        <x:v>Findex mobile account</x:v>
      </x:c>
      <x:c r="U3" s="31" t="str">
        <x:v>FAS credit cards / 1,000</x:v>
      </x:c>
      <x:c r="V3" s="31" t="str">
        <x:v>FAS credit year</x:v>
      </x:c>
      <x:c r="W3" s="31" t="str">
        <x:v>FAS debit cards / 1,000</x:v>
      </x:c>
      <x:c r="X3" s="31" t="str">
        <x:v>FAS debit year</x:v>
      </x:c>
      <x:c r="Y3" s="31" t="str">
        <x:v>FAS mobile value / GDP</x:v>
      </x:c>
      <x:c r="Z3" s="31" t="str">
        <x:v>FAS mobile year</x:v>
      </x:c>
      <x:c r="AA3" s="31" t="str">
        <x:v>Credit index</x:v>
      </x:c>
      <x:c r="AB3" s="31" t="str">
        <x:v>Debit index</x:v>
      </x:c>
      <x:c r="AC3" s="31" t="str">
        <x:v>Merchant index</x:v>
      </x:c>
      <x:c r="AD3" s="31" t="str">
        <x:v>Adoption score</x:v>
      </x:c>
      <x:c r="AE3" s="31" t="str">
        <x:v>Market base (USD)</x:v>
      </x:c>
      <x:c r="AF3" s="31" t="str">
        <x:v>Payment intensity</x:v>
      </x:c>
      <x:c r="AG3" s="31" t="str">
        <x:v>Credit multiplier</x:v>
      </x:c>
      <x:c r="AH3" s="31" t="str">
        <x:v>Card-rail factor</x:v>
      </x:c>
      <x:c r="AI3" s="31" t="str">
        <x:v>Credit share</x:v>
      </x:c>
      <x:c r="AJ3" s="31" t="str">
        <x:v>Raw total (USD)</x:v>
      </x:c>
      <x:c r="AK3" s="31" t="str">
        <x:v>Pre-analog credit</x:v>
      </x:c>
      <x:c r="AL3" s="31" t="str">
        <x:v>Pre-analog debit</x:v>
      </x:c>
      <x:c r="AM3" s="31" t="str">
        <x:v>Mobile analog?</x:v>
      </x:c>
      <x:c r="AN3" s="31" t="str">
        <x:v>Mobile analog (USD)</x:v>
      </x:c>
      <x:c r="AO3" s="31" t="str">
        <x:v>Raw credit (USD)</x:v>
      </x:c>
      <x:c r="AP3" s="31" t="str">
        <x:v>Raw debit (USD)</x:v>
      </x:c>
      <x:c r="AQ3" s="31" t="str">
        <x:v>Anchor credit</x:v>
      </x:c>
      <x:c r="AR3" s="31" t="str">
        <x:v>Anchor debit</x:v>
      </x:c>
      <x:c r="AS3" s="31" t="str">
        <x:v>Credit scalar</x:v>
      </x:c>
      <x:c r="AT3" s="31" t="str">
        <x:v>Debit scalar</x:v>
      </x:c>
      <x:c r="AU3" s="31" t="str">
        <x:v>Est. credit (USD)</x:v>
      </x:c>
      <x:c r="AV3" s="31" t="str">
        <x:v>Est. debit/equiv. (USD)</x:v>
      </x:c>
      <x:c r="AW3" s="31" t="str">
        <x:v>Confidence</x:v>
      </x:c>
      <x:c r="AX3" s="31" t="str">
        <x:v>Basis</x:v>
      </x:c>
      <x:c r="AY3" s="31" t="str">
        <x:v>Commentary</x:v>
      </x:c>
      <x:c r="AZ3" s="32" t="str">
        <x:v>Anchor source</x:v>
      </x:c>
    </x:row>
    <x:row r="4">
      <x:c r="A4" s="88" t="str">
        <x:v>Afghanistan</x:v>
      </x:c>
      <x:c r="B4" s="88" t="str">
        <x:v>AF</x:v>
      </x:c>
      <x:c r="C4" s="88" t="str">
        <x:v>AFG</x:v>
      </x:c>
      <x:c r="D4" s="88" t="str">
        <x:v>Middle East, North Africa, Afghanistan &amp; Pakistan</x:v>
      </x:c>
      <x:c r="E4" s="88" t="str">
        <x:v>Low income</x:v>
      </x:c>
      <x:c r="F4" s="88" t="n">
        <x:v>42647492</x:v>
      </x:c>
      <x:c r="G4" s="88" t="n">
        <x:v>2024</x:v>
      </x:c>
      <x:c r="H4" s="95" t="n">
        <x:v>17778508875.7396</x:v>
      </x:c>
      <x:c r="I4" s="88" t="n">
        <x:v>2024</x:v>
      </x:c>
      <x:c r="J4" s="88" t="str">
        <x:v>World Bank</x:v>
      </x:c>
      <x:c r="K4" s="95" t="n">
        <x:v>19858023950.4086</x:v>
      </x:c>
      <x:c r="L4" s="88" t="n">
        <x:v>2024</x:v>
      </x:c>
      <x:c r="M4" s="88" t="str">
        <x:v>World Bank</x:v>
      </x:c>
      <x:c r="N4" s="96" t="n">
        <x:f>IFERROR(INDEX('Methodology'!$E$30:$E$34,MATCH(E4,'Methodology'!$D$30:$D$34,0)),'Methodology'!$E$34)</x:f>
        <x:v>0.015</x:v>
      </x:c>
      <x:c r="O4" s="96" t="n">
        <x:f>IFERROR(INDEX('Methodology'!$F$30:$F$34,MATCH(E4,'Methodology'!$D$30:$D$34,0)),'Methodology'!$F$34)</x:f>
        <x:v>0.11</x:v>
      </x:c>
      <x:c r="P4" s="96" t="n">
        <x:f>IFERROR(INDEX('Methodology'!$G$30:$G$34,MATCH(E4,'Methodology'!$D$30:$D$34,0)),'Methodology'!$G$34)</x:f>
        <x:v>0.08</x:v>
      </x:c>
      <x:c r="Q4" s="97" t="n">
        <x:v>0.0259556621247785</x:v>
      </x:c>
      <x:c r="R4" s="97" t="n">
        <x:v>0.0106365595745535</x:v>
      </x:c>
      <x:c r="S4" s="97"/>
      <x:c r="T4" s="97" t="n">
        <x:v>0.00913816131730575</x:v>
      </x:c>
      <x:c r="U4" s="98" t="n">
        <x:v>0.0591284475963166</x:v>
      </x:c>
      <x:c r="V4" s="88" t="n">
        <x:v>2019</x:v>
      </x:c>
      <x:c r="W4" s="98" t="n">
        <x:v>31.4726012984772</x:v>
      </x:c>
      <x:c r="X4" s="88" t="n">
        <x:v>2019</x:v>
      </x:c>
      <x:c r="Y4" s="97" t="n">
        <x:v>0.00174877957588014</x:v>
      </x:c>
      <x:c r="Z4" s="88" t="n">
        <x:v>2019</x:v>
      </x:c>
      <x:c r="AA4" s="97" t="n">
        <x:f>MIN(0.995,MAX(0.002,IF(COUNTA(R4,U4)=0,N4,MAX(IF(R4="",0,R4),IF(U4="",0,1-EXP(-U4/1000))))))</x:f>
        <x:v>0.0106365595745535</x:v>
      </x:c>
      <x:c r="AB4" s="97" t="n">
        <x:f>MIN(0.995,MAX(0.005,IF(COUNTA(Q4,W4)=0,O4,MAX(IF(Q4="",0,Q4),IF(W4="",0,1-EXP(-W4/1000))))))</x:f>
        <x:v>0.030982494088557466</x:v>
      </x:c>
      <x:c r="AC4" s="97" t="n">
        <x:f>MIN(0.995,MAX(0.005,IF(S4="",P4,S4)))</x:f>
        <x:v>0.08</x:v>
      </x:c>
      <x:c r="AD4" s="97" t="n">
        <x:f>AB4*'Methodology'!$B$31+AA4*'Methodology'!$B$32+AC4*'Methodology'!$B$33</x:f>
        <x:v>0.028763167599800334</x:v>
      </x:c>
      <x:c r="AE4" s="95" t="n">
        <x:f>K4*'Methodology'!$B$29+H4*'Methodology'!$B$30</x:f>
        <x:v>19234169428.007896</x:v>
      </x:c>
      <x:c r="AF4" s="97" t="n">
        <x:f>MIN('Methodology'!$B$36,'Methodology'!$B$34+'Methodology'!$B$35*AD4)</x:f>
        <x:v>0.04570948067185624</x:v>
      </x:c>
      <x:c r="AG4" s="99" t="n">
        <x:v>1.2</x:v>
      </x:c>
      <x:c r="AH4" s="99" t="n">
        <x:v>1</x:v>
      </x:c>
      <x:c r="AI4" s="97" t="n">
        <x:f>MIN('Methodology'!$B$38,MAX('Methodology'!$B$37,(AA4*AG4)/(AA4*AG4+AB4)))</x:f>
        <x:v>0.291769872098285</x:v>
      </x:c>
      <x:c r="AJ4" s="95" t="n">
        <x:f>AE4*AF4</x:f>
        <x:v>879183895.7087351</x:v>
      </x:c>
      <x:c r="AK4" s="95" t="n">
        <x:f>AJ4*AI4</x:f>
        <x:v>256519372.80180955</x:v>
      </x:c>
      <x:c r="AL4" s="95" t="n">
        <x:f>AJ4-AK4</x:f>
        <x:v>622664522.9069256</x:v>
      </x:c>
      <x:c r="AM4" s="95" t="str">
        <x:v>No</x:v>
      </x:c>
      <x:c r="AN4" s="95" t="n">
        <x:f>IF(AM4&lt;&gt;"Yes",0,IF(Y4&lt;&gt;"",MIN('Methodology'!$B$39*K4,'Methodology'!$B$40*H4*Y4),IF(T4&lt;&gt;"",'Methodology'!$B$41*K4*MIN(T4/0.5,1),0)))</x:f>
        <x:v>0</x:v>
      </x:c>
      <x:c r="AO4" s="95" t="n">
        <x:f>AK4*AH4</x:f>
        <x:v>256519372.80180955</x:v>
      </x:c>
      <x:c r="AP4" s="95" t="n">
        <x:f>MAX(AL4,AN4)*AH4</x:f>
        <x:v>622664522.9069256</x:v>
      </x:c>
      <x:c r="AQ4" s="100"/>
      <x:c r="AR4" s="100"/>
      <x:c r="AS4" s="101" t="n">
        <x:f>'Methodology'!$B$25</x:f>
        <x:v>0.9843925474017061</x:v>
      </x:c>
      <x:c r="AT4" s="101" t="n">
        <x:f>'Methodology'!$B$26</x:f>
        <x:v>0.8745719194860588</x:v>
      </x:c>
      <x:c r="AU4" s="95" t="n">
        <x:f>IF(AQ4="",AO4*AS4,AQ4)</x:f>
        <x:v>252515758.85026124</x:v>
      </x:c>
      <x:c r="AV4" s="95" t="n">
        <x:f>IF(AR4="",AP4*AT4,AR4)</x:f>
        <x:v>544564906.994581</x:v>
      </x:c>
      <x:c r="AW4" s="85" t="str">
        <x:v>Low</x:v>
      </x:c>
      <x:c r="AX4" s="85" t="str">
        <x:v>IMF card-count inputs</x:v>
      </x:c>
      <x:c r="AY4" s="85" t="str">
        <x:v>Modeled from consumption, card access, and payment-use indicators.</x:v>
      </x:c>
      <x:c r="AZ4" s="85"/>
    </x:row>
    <x:row r="5">
      <x:c r="A5" s="88" t="str">
        <x:v>Albania</x:v>
      </x:c>
      <x:c r="B5" s="88" t="str">
        <x:v>AL</x:v>
      </x:c>
      <x:c r="C5" s="88" t="str">
        <x:v>ALB</x:v>
      </x:c>
      <x:c r="D5" s="88" t="str">
        <x:v>Europe &amp; Central Asia</x:v>
      </x:c>
      <x:c r="E5" s="88" t="str">
        <x:v>Upper middle income</x:v>
      </x:c>
      <x:c r="F5" s="88" t="n">
        <x:v>2377128</x:v>
      </x:c>
      <x:c r="G5" s="88" t="n">
        <x:v>2024</x:v>
      </x:c>
      <x:c r="H5" s="95" t="n">
        <x:v>27037474263.2977</x:v>
      </x:c>
      <x:c r="I5" s="88" t="n">
        <x:v>2024</x:v>
      </x:c>
      <x:c r="J5" s="88" t="str">
        <x:v>World Bank</x:v>
      </x:c>
      <x:c r="K5" s="95" t="n">
        <x:v>18794692544.993</x:v>
      </x:c>
      <x:c r="L5" s="88" t="n">
        <x:v>2024</x:v>
      </x:c>
      <x:c r="M5" s="88" t="str">
        <x:v>World Bank</x:v>
      </x:c>
      <x:c r="N5" s="96" t="n">
        <x:f>IFERROR(INDEX('Methodology'!$E$30:$E$34,MATCH(E5,'Methodology'!$D$30:$D$34,0)),'Methodology'!$E$34)</x:f>
        <x:v>0.23</x:v>
      </x:c>
      <x:c r="O5" s="96" t="n">
        <x:f>IFERROR(INDEX('Methodology'!$F$30:$F$34,MATCH(E5,'Methodology'!$D$30:$D$34,0)),'Methodology'!$F$34)</x:f>
        <x:v>0.62</x:v>
      </x:c>
      <x:c r="P5" s="96" t="n">
        <x:f>IFERROR(INDEX('Methodology'!$G$30:$G$34,MATCH(E5,'Methodology'!$D$30:$D$34,0)),'Methodology'!$G$34)</x:f>
        <x:v>0.45</x:v>
      </x:c>
      <x:c r="Q5" s="97" t="n">
        <x:v>0.327837705426416</x:v>
      </x:c>
      <x:c r="R5" s="97" t="n">
        <x:v>0.073574140083779</x:v>
      </x:c>
      <x:c r="S5" s="97" t="n">
        <x:v>0.110835849125375</x:v>
      </x:c>
      <x:c r="T5" s="97" t="n">
        <x:v>0.0237776202304095</x:v>
      </x:c>
      <x:c r="U5" s="98" t="n">
        <x:v>62.9993559746973</x:v>
      </x:c>
      <x:c r="V5" s="88" t="n">
        <x:v>2024</x:v>
      </x:c>
      <x:c r="W5" s="98" t="n">
        <x:v>736.672624920331</x:v>
      </x:c>
      <x:c r="X5" s="88" t="n">
        <x:v>2024</x:v>
      </x:c>
      <x:c r="Y5" s="97" t="n">
        <x:v>0.0343516451045328</x:v>
      </x:c>
      <x:c r="Z5" s="88" t="n">
        <x:v>2024</x:v>
      </x:c>
      <x:c r="AA5" s="97" t="n">
        <x:f>MIN(0.995,MAX(0.002,IF(COUNTA(R5,U5)=0,N5,MAX(IF(R5="",0,R5),IF(U5="",0,1-EXP(-U5/1000))))))</x:f>
        <x:v>0.073574140083779</x:v>
      </x:c>
      <x:c r="AB5" s="97" t="n">
        <x:f>MIN(0.995,MAX(0.005,IF(COUNTA(Q5,W5)=0,O5,MAX(IF(Q5="",0,Q5),IF(W5="",0,1-EXP(-W5/1000))))))</x:f>
        <x:v>0.5212959034290294</x:v>
      </x:c>
      <x:c r="AC5" s="97" t="n">
        <x:f>MIN(0.995,MAX(0.005,IF(S5="",P5,S5)))</x:f>
        <x:v>0.110835849125375</x:v>
      </x:c>
      <x:c r="AD5" s="97" t="n">
        <x:f>AB5*'Methodology'!$B$31+AA5*'Methodology'!$B$32+AC5*'Methodology'!$B$33</x:f>
        <x:v>0.32354728082782636</x:v>
      </x:c>
      <x:c r="AE5" s="95" t="n">
        <x:f>K5*'Methodology'!$B$29+H5*'Methodology'!$B$30</x:f>
        <x:v>21267527060.48441</x:v>
      </x:c>
      <x:c r="AF5" s="97" t="n">
        <x:f>MIN('Methodology'!$B$36,'Methodology'!$B$34+'Methodology'!$B$35*AD5)</x:f>
        <x:v>0.25795404219603496</x:v>
      </x:c>
      <x:c r="AG5" s="99" t="n">
        <x:v>0.85</x:v>
      </x:c>
      <x:c r="AH5" s="99" t="n">
        <x:v>1</x:v>
      </x:c>
      <x:c r="AI5" s="97" t="n">
        <x:f>MIN('Methodology'!$B$38,MAX('Methodology'!$B$37,(AA5*AG5)/(AA5*AG5+AB5)))</x:f>
        <x:v>0.1071161106970215</x:v>
      </x:c>
      <x:c r="AJ5" s="95" t="n">
        <x:f>AE5*AF5</x:f>
        <x:v>5486044572.765511</x:v>
      </x:c>
      <x:c r="AK5" s="95" t="n">
        <x:f>AJ5*AI5</x:f>
        <x:v>587643757.7451445</x:v>
      </x:c>
      <x:c r="AL5" s="95" t="n">
        <x:f>AJ5-AK5</x:f>
        <x:v>4898400815.020366</x:v>
      </x:c>
      <x:c r="AM5" s="95" t="str">
        <x:v>No</x:v>
      </x:c>
      <x:c r="AN5" s="95" t="n">
        <x:f>IF(AM5&lt;&gt;"Yes",0,IF(Y5&lt;&gt;"",MIN('Methodology'!$B$39*K5,'Methodology'!$B$40*H5*Y5),IF(T5&lt;&gt;"",'Methodology'!$B$41*K5*MIN(T5/0.5,1),0)))</x:f>
        <x:v>0</x:v>
      </x:c>
      <x:c r="AO5" s="95" t="n">
        <x:f>AK5*AH5</x:f>
        <x:v>587643757.7451445</x:v>
      </x:c>
      <x:c r="AP5" s="95" t="n">
        <x:f>MAX(AL5,AN5)*AH5</x:f>
        <x:v>4898400815.020366</x:v>
      </x:c>
      <x:c r="AQ5" s="100"/>
      <x:c r="AR5" s="100"/>
      <x:c r="AS5" s="101" t="n">
        <x:f>'Methodology'!$B$25</x:f>
        <x:v>0.9843925474017061</x:v>
      </x:c>
      <x:c r="AT5" s="101" t="n">
        <x:f>'Methodology'!$B$26</x:f>
        <x:v>0.8745719194860588</x:v>
      </x:c>
      <x:c r="AU5" s="95" t="n">
        <x:f>IF(AQ5="",AO5*AS5,AQ5)</x:f>
        <x:v>578472135.6514539</x:v>
      </x:c>
      <x:c r="AV5" s="95" t="n">
        <x:f>IF(AR5="",AP5*AT5,AR5)</x:f>
        <x:v>4284003803.2044363</x:v>
      </x:c>
      <x:c r="AW5" s="85" t="str">
        <x:v>Medium-high</x:v>
      </x:c>
      <x:c r="AX5" s="85" t="str">
        <x:v>IMF card-count inputs</x:v>
      </x:c>
      <x:c r="AY5" s="85" t="str">
        <x:v>Modeled from consumption, card access, and payment-use indicators.</x:v>
      </x:c>
      <x:c r="AZ5" s="85"/>
    </x:row>
    <x:row r="6">
      <x:c r="A6" s="88" t="str">
        <x:v>Algeria</x:v>
      </x:c>
      <x:c r="B6" s="88" t="str">
        <x:v>DZ</x:v>
      </x:c>
      <x:c r="C6" s="88" t="str">
        <x:v>DZA</x:v>
      </x:c>
      <x:c r="D6" s="88" t="str">
        <x:v>Middle East, North Africa, Afghanistan &amp; Pakistan</x:v>
      </x:c>
      <x:c r="E6" s="88" t="str">
        <x:v>Upper middle income</x:v>
      </x:c>
      <x:c r="F6" s="88" t="n">
        <x:v>46814308</x:v>
      </x:c>
      <x:c r="G6" s="88" t="n">
        <x:v>2024</x:v>
      </x:c>
      <x:c r="H6" s="95" t="n">
        <x:v>269322281664.773</x:v>
      </x:c>
      <x:c r="I6" s="88" t="n">
        <x:v>2024</x:v>
      </x:c>
      <x:c r="J6" s="88" t="str">
        <x:v>World Bank</x:v>
      </x:c>
      <x:c r="K6" s="95" t="n">
        <x:v>111162667740.628</x:v>
      </x:c>
      <x:c r="L6" s="88" t="n">
        <x:v>2024</x:v>
      </x:c>
      <x:c r="M6" s="88" t="str">
        <x:v>World Bank</x:v>
      </x:c>
      <x:c r="N6" s="96" t="n">
        <x:f>IFERROR(INDEX('Methodology'!$E$30:$E$34,MATCH(E6,'Methodology'!$D$30:$D$34,0)),'Methodology'!$E$34)</x:f>
        <x:v>0.23</x:v>
      </x:c>
      <x:c r="O6" s="96" t="n">
        <x:f>IFERROR(INDEX('Methodology'!$F$30:$F$34,MATCH(E6,'Methodology'!$D$30:$D$34,0)),'Methodology'!$F$34)</x:f>
        <x:v>0.62</x:v>
      </x:c>
      <x:c r="P6" s="96" t="n">
        <x:f>IFERROR(INDEX('Methodology'!$G$30:$G$34,MATCH(E6,'Methodology'!$D$30:$D$34,0)),'Methodology'!$G$34)</x:f>
        <x:v>0.45</x:v>
      </x:c>
      <x:c r="Q6" s="97" t="n">
        <x:v>0.221997124061504</x:v>
      </x:c>
      <x:c r="R6" s="97" t="n">
        <x:v>0.0521443308051834</x:v>
      </x:c>
      <x:c r="S6" s="97" t="n">
        <x:v>0.070034433567602</x:v>
      </x:c>
      <x:c r="T6" s="97"/>
      <x:c r="U6" s="98"/>
      <x:c r="V6" s="88"/>
      <x:c r="W6" s="98" t="n">
        <x:v>220.817902355496</x:v>
      </x:c>
      <x:c r="X6" s="88" t="n">
        <x:v>2023</x:v>
      </x:c>
      <x:c r="Y6" s="97"/>
      <x:c r="Z6" s="88"/>
      <x:c r="AA6" s="97" t="n">
        <x:f>MIN(0.995,MAX(0.002,IF(COUNTA(R6,U6)=0,N6,MAX(IF(R6="",0,R6),IF(U6="",0,1-EXP(-U6/1000))))))</x:f>
        <x:v>0.0521443308051834</x:v>
      </x:c>
      <x:c r="AB6" s="97" t="n">
        <x:f>MIN(0.995,MAX(0.005,IF(COUNTA(Q6,W6)=0,O6,MAX(IF(Q6="",0,Q6),IF(W6="",0,1-EXP(-W6/1000))))))</x:f>
        <x:v>0.221997124061504</x:v>
      </x:c>
      <x:c r="AC6" s="97" t="n">
        <x:f>MIN(0.995,MAX(0.005,IF(S6="",P6,S6)))</x:f>
        <x:v>0.070034433567602</x:v>
      </x:c>
      <x:c r="AD6" s="97" t="n">
        <x:f>AB6*'Methodology'!$B$31+AA6*'Methodology'!$B$32+AC6*'Methodology'!$B$33</x:f>
        <x:v>0.1473523773724016</x:v>
      </x:c>
      <x:c r="AE6" s="95" t="n">
        <x:f>K6*'Methodology'!$B$29+H6*'Methodology'!$B$30</x:f>
        <x:v>158610551917.87152</x:v>
      </x:c>
      <x:c r="AF6" s="97" t="n">
        <x:f>MIN('Methodology'!$B$36,'Methodology'!$B$34+'Methodology'!$B$35*AD6)</x:f>
        <x:v>0.13109371170812914</x:v>
      </x:c>
      <x:c r="AG6" s="99" t="n">
        <x:v>1.2</x:v>
      </x:c>
      <x:c r="AH6" s="99" t="n">
        <x:v>1</x:v>
      </x:c>
      <x:c r="AI6" s="97" t="n">
        <x:f>MIN('Methodology'!$B$38,MAX('Methodology'!$B$37,(AA6*AG6)/(AA6*AG6+AB6)))</x:f>
        <x:v>0.21988658810320533</x:v>
      </x:c>
      <x:c r="AJ6" s="95" t="n">
        <x:f>AE6*AF6</x:f>
        <x:v>20792845966.988697</x:v>
      </x:c>
      <x:c r="AK6" s="95" t="n">
        <x:f>AJ6*AI6</x:f>
        <x:v>4572067956.636638</x:v>
      </x:c>
      <x:c r="AL6" s="95" t="n">
        <x:f>AJ6-AK6</x:f>
        <x:v>16220778010.352058</x:v>
      </x:c>
      <x:c r="AM6" s="95" t="str">
        <x:v>No</x:v>
      </x:c>
      <x:c r="AN6" s="95" t="n">
        <x:f>IF(AM6&lt;&gt;"Yes",0,IF(Y6&lt;&gt;"",MIN('Methodology'!$B$39*K6,'Methodology'!$B$40*H6*Y6),IF(T6&lt;&gt;"",'Methodology'!$B$41*K6*MIN(T6/0.5,1),0)))</x:f>
        <x:v>0</x:v>
      </x:c>
      <x:c r="AO6" s="95" t="n">
        <x:f>AK6*AH6</x:f>
        <x:v>4572067956.636638</x:v>
      </x:c>
      <x:c r="AP6" s="95" t="n">
        <x:f>MAX(AL6,AN6)*AH6</x:f>
        <x:v>16220778010.352058</x:v>
      </x:c>
      <x:c r="AQ6" s="100"/>
      <x:c r="AR6" s="100"/>
      <x:c r="AS6" s="101" t="n">
        <x:f>'Methodology'!$B$25</x:f>
        <x:v>0.9843925474017061</x:v>
      </x:c>
      <x:c r="AT6" s="101" t="n">
        <x:f>'Methodology'!$B$26</x:f>
        <x:v>0.8745719194860588</x:v>
      </x:c>
      <x:c r="AU6" s="95" t="n">
        <x:f>IF(AQ6="",AO6*AS6,AQ6)</x:f>
        <x:v>4500709622.727253</x:v>
      </x:c>
      <x:c r="AV6" s="95" t="n">
        <x:f>IF(AR6="",AP6*AT6,AR6)</x:f>
        <x:v>14186236960.070854</x:v>
      </x:c>
      <x:c r="AW6" s="85" t="str">
        <x:v>Medium-high</x:v>
      </x:c>
      <x:c r="AX6" s="85" t="str">
        <x:v>Findex ownership inputs</x:v>
      </x:c>
      <x:c r="AY6" s="85" t="str">
        <x:v>Modeled from consumption, card access, and payment-use indicators.</x:v>
      </x:c>
      <x:c r="AZ6" s="85"/>
    </x:row>
    <x:row r="7">
      <x:c r="A7" s="88" t="str">
        <x:v>Andorra</x:v>
      </x:c>
      <x:c r="B7" s="88" t="str">
        <x:v>AD</x:v>
      </x:c>
      <x:c r="C7" s="88" t="str">
        <x:v>AND</x:v>
      </x:c>
      <x:c r="D7" s="88" t="str">
        <x:v>Europe &amp; Central Asia</x:v>
      </x:c>
      <x:c r="E7" s="88" t="str">
        <x:v>High income</x:v>
      </x:c>
      <x:c r="F7" s="88" t="n">
        <x:v>81938</x:v>
      </x:c>
      <x:c r="G7" s="88" t="n">
        <x:v>2024</x:v>
      </x:c>
      <x:c r="H7" s="95" t="n">
        <x:v>4044249678.65625</x:v>
      </x:c>
      <x:c r="I7" s="88" t="n">
        <x:v>2024</x:v>
      </x:c>
      <x:c r="J7" s="88" t="str">
        <x:v>World Bank</x:v>
      </x:c>
      <x:c r="K7" s="95" t="n">
        <x:v>2345664813.620625</x:v>
      </x:c>
      <x:c r="L7" s="88" t="n">
        <x:v>2024</x:v>
      </x:c>
      <x:c r="M7" s="88" t="str">
        <x:v>GDP-share proxy</x:v>
      </x:c>
      <x:c r="N7" s="96" t="n">
        <x:f>IFERROR(INDEX('Methodology'!$E$30:$E$34,MATCH(E7,'Methodology'!$D$30:$D$34,0)),'Methodology'!$E$34)</x:f>
        <x:v>0.48</x:v>
      </x:c>
      <x:c r="O7" s="96" t="n">
        <x:f>IFERROR(INDEX('Methodology'!$F$30:$F$34,MATCH(E7,'Methodology'!$D$30:$D$34,0)),'Methodology'!$F$34)</x:f>
        <x:v>0.86</x:v>
      </x:c>
      <x:c r="P7" s="96" t="n">
        <x:f>IFERROR(INDEX('Methodology'!$G$30:$G$34,MATCH(E7,'Methodology'!$D$30:$D$34,0)),'Methodology'!$G$34)</x:f>
        <x:v>0.72</x:v>
      </x:c>
      <x:c r="Q7" s="97"/>
      <x:c r="R7" s="97"/>
      <x:c r="S7" s="97"/>
      <x:c r="T7" s="97"/>
      <x:c r="U7" s="98"/>
      <x:c r="V7" s="88"/>
      <x:c r="W7" s="98"/>
      <x:c r="X7" s="88"/>
      <x:c r="Y7" s="97"/>
      <x:c r="Z7" s="88"/>
      <x:c r="AA7" s="97" t="n">
        <x:f>MIN(0.995,MAX(0.002,IF(COUNTA(R7,U7)=0,N7,MAX(IF(R7="",0,R7),IF(U7="",0,1-EXP(-U7/1000))))))</x:f>
        <x:v>0.48</x:v>
      </x:c>
      <x:c r="AB7" s="97" t="n">
        <x:f>MIN(0.995,MAX(0.005,IF(COUNTA(Q7,W7)=0,O7,MAX(IF(Q7="",0,Q7),IF(W7="",0,1-EXP(-W7/1000))))))</x:f>
        <x:v>0.86</x:v>
      </x:c>
      <x:c r="AC7" s="97" t="n">
        <x:f>MIN(0.995,MAX(0.005,IF(S7="",P7,S7)))</x:f>
        <x:v>0.72</x:v>
      </x:c>
      <x:c r="AD7" s="97" t="n">
        <x:f>AB7*'Methodology'!$B$31+AA7*'Methodology'!$B$32+AC7*'Methodology'!$B$33</x:f>
        <x:v>0.713</x:v>
      </x:c>
      <x:c r="AE7" s="95" t="n">
        <x:f>K7*'Methodology'!$B$29+H7*'Methodology'!$B$30</x:f>
        <x:v>2855240273.1313124</x:v>
      </x:c>
      <x:c r="AF7" s="97" t="n">
        <x:f>MIN('Methodology'!$B$36,'Methodology'!$B$34+'Methodology'!$B$35*AD7)</x:f>
        <x:v>0.53836</x:v>
      </x:c>
      <x:c r="AG7" s="99" t="n">
        <x:v>0.85</x:v>
      </x:c>
      <x:c r="AH7" s="99" t="n">
        <x:v>1</x:v>
      </x:c>
      <x:c r="AI7" s="97" t="n">
        <x:f>MIN('Methodology'!$B$38,MAX('Methodology'!$B$37,(AA7*AG7)/(AA7*AG7+AB7)))</x:f>
        <x:v>0.3217665615141956</x:v>
      </x:c>
      <x:c r="AJ7" s="95" t="n">
        <x:f>AE7*AF7</x:f>
        <x:v>1537147153.4429731</x:v>
      </x:c>
      <x:c r="AK7" s="95" t="n">
        <x:f>AJ7*AI7</x:f>
        <x:v>494602554.10467905</x:v>
      </x:c>
      <x:c r="AL7" s="95" t="n">
        <x:f>AJ7-AK7</x:f>
        <x:v>1042544599.338294</x:v>
      </x:c>
      <x:c r="AM7" s="95" t="str">
        <x:v>No</x:v>
      </x:c>
      <x:c r="AN7" s="95" t="n">
        <x:f>IF(AM7&lt;&gt;"Yes",0,IF(Y7&lt;&gt;"",MIN('Methodology'!$B$39*K7,'Methodology'!$B$40*H7*Y7),IF(T7&lt;&gt;"",'Methodology'!$B$41*K7*MIN(T7/0.5,1),0)))</x:f>
        <x:v>0</x:v>
      </x:c>
      <x:c r="AO7" s="95" t="n">
        <x:f>AK7*AH7</x:f>
        <x:v>494602554.10467905</x:v>
      </x:c>
      <x:c r="AP7" s="95" t="n">
        <x:f>MAX(AL7,AN7)*AH7</x:f>
        <x:v>1042544599.338294</x:v>
      </x:c>
      <x:c r="AQ7" s="100"/>
      <x:c r="AR7" s="100"/>
      <x:c r="AS7" s="101" t="n">
        <x:f>'Methodology'!$B$25</x:f>
        <x:v>0.9843925474017061</x:v>
      </x:c>
      <x:c r="AT7" s="101" t="n">
        <x:f>'Methodology'!$B$26</x:f>
        <x:v>0.8745719194860588</x:v>
      </x:c>
      <x:c r="AU7" s="95" t="n">
        <x:f>IF(AQ7="",AO7*AS7,AQ7)</x:f>
        <x:v>486883068.1864952</x:v>
      </x:c>
      <x:c r="AV7" s="95" t="n">
        <x:f>IF(AR7="",AP7*AT7,AR7)</x:f>
        <x:v>911780231.393116</x:v>
      </x:c>
      <x:c r="AW7" s="85" t="str">
        <x:v>Low</x:v>
      </x:c>
      <x:c r="AX7" s="85" t="str">
        <x:v>income/region payment proxy; consumption proxy</x:v>
      </x:c>
      <x:c r="AY7" s="85" t="str">
        <x:v>No recent household-consumption series; GDP-share proxy used, reducing precision. Small/tourism-exposed economy; cross-border spending can materially shift totals.</x:v>
      </x:c>
      <x:c r="AZ7" s="85"/>
    </x:row>
    <x:row r="8">
      <x:c r="A8" s="88" t="str">
        <x:v>Angola</x:v>
      </x:c>
      <x:c r="B8" s="88" t="str">
        <x:v>AO</x:v>
      </x:c>
      <x:c r="C8" s="88" t="str">
        <x:v>AGO</x:v>
      </x:c>
      <x:c r="D8" s="88" t="str">
        <x:v>Sub-Saharan Africa </x:v>
      </x:c>
      <x:c r="E8" s="88" t="str">
        <x:v>Lower middle income</x:v>
      </x:c>
      <x:c r="F8" s="88" t="n">
        <x:v>37885849</x:v>
      </x:c>
      <x:c r="G8" s="88" t="n">
        <x:v>2024</x:v>
      </x:c>
      <x:c r="H8" s="95" t="n">
        <x:v>103080538044.058</x:v>
      </x:c>
      <x:c r="I8" s="88" t="n">
        <x:v>2024</x:v>
      </x:c>
      <x:c r="J8" s="88" t="str">
        <x:v>World Bank</x:v>
      </x:c>
      <x:c r="K8" s="95" t="n">
        <x:v>63576907549.2058</x:v>
      </x:c>
      <x:c r="L8" s="88" t="n">
        <x:v>2024</x:v>
      </x:c>
      <x:c r="M8" s="88" t="str">
        <x:v>World Bank</x:v>
      </x:c>
      <x:c r="N8" s="96" t="n">
        <x:f>IFERROR(INDEX('Methodology'!$E$30:$E$34,MATCH(E8,'Methodology'!$D$30:$D$34,0)),'Methodology'!$E$34)</x:f>
        <x:v>0.07</x:v>
      </x:c>
      <x:c r="O8" s="96" t="n">
        <x:f>IFERROR(INDEX('Methodology'!$F$30:$F$34,MATCH(E8,'Methodology'!$D$30:$D$34,0)),'Methodology'!$F$34)</x:f>
        <x:v>0.34</x:v>
      </x:c>
      <x:c r="P8" s="96" t="n">
        <x:f>IFERROR(INDEX('Methodology'!$G$30:$G$34,MATCH(E8,'Methodology'!$D$30:$D$34,0)),'Methodology'!$G$34)</x:f>
        <x:v>0.22</x:v>
      </x:c>
      <x:c r="Q8" s="97" t="n">
        <x:v>0.214087115047742</x:v>
      </x:c>
      <x:c r="R8" s="97" t="n">
        <x:v>0.0441287062756665</x:v>
      </x:c>
      <x:c r="S8" s="97"/>
      <x:c r="T8" s="97"/>
      <x:c r="U8" s="98" t="n">
        <x:v>2.1290583971785</x:v>
      </x:c>
      <x:c r="V8" s="88" t="n">
        <x:v>2023</x:v>
      </x:c>
      <x:c r="W8" s="98" t="n">
        <x:v>372.751865519137</x:v>
      </x:c>
      <x:c r="X8" s="88" t="n">
        <x:v>2023</x:v>
      </x:c>
      <x:c r="Y8" s="97" t="n">
        <x:v>0.000338405197929098</x:v>
      </x:c>
      <x:c r="Z8" s="88" t="n">
        <x:v>2020</x:v>
      </x:c>
      <x:c r="AA8" s="97" t="n">
        <x:f>MIN(0.995,MAX(0.002,IF(COUNTA(R8,U8)=0,N8,MAX(IF(R8="",0,R8),IF(U8="",0,1-EXP(-U8/1000))))))</x:f>
        <x:v>0.0441287062756665</x:v>
      </x:c>
      <x:c r="AB8" s="97" t="n">
        <x:f>MIN(0.995,MAX(0.005,IF(COUNTA(Q8,W8)=0,O8,MAX(IF(Q8="",0,Q8),IF(W8="",0,1-EXP(-W8/1000))))))</x:f>
        <x:v>0.3111638643634431</x:v>
      </x:c>
      <x:c r="AC8" s="97" t="n">
        <x:f>MIN(0.995,MAX(0.005,IF(S8="",P8,S8)))</x:f>
        <x:v>0.22</x:v>
      </x:c>
      <x:c r="AD8" s="97" t="n">
        <x:f>AB8*'Methodology'!$B$31+AA8*'Methodology'!$B$32+AC8*'Methodology'!$B$33</x:f>
        <x:v>0.208585172596377</x:v>
      </x:c>
      <x:c r="AE8" s="95" t="n">
        <x:f>K8*'Methodology'!$B$29+H8*'Methodology'!$B$30</x:f>
        <x:v>75427996697.66147</x:v>
      </x:c>
      <x:c r="AF8" s="97" t="n">
        <x:f>MIN('Methodology'!$B$36,'Methodology'!$B$34+'Methodology'!$B$35*AD8)</x:f>
        <x:v>0.17518132426939143</x:v>
      </x:c>
      <x:c r="AG8" s="99" t="n">
        <x:v>1.15</x:v>
      </x:c>
      <x:c r="AH8" s="99" t="n">
        <x:v>1</x:v>
      </x:c>
      <x:c r="AI8" s="97" t="n">
        <x:f>MIN('Methodology'!$B$38,MAX('Methodology'!$B$37,(AA8*AG8)/(AA8*AG8+AB8)))</x:f>
        <x:v>0.14022201397895895</x:v>
      </x:c>
      <x:c r="AJ8" s="95" t="n">
        <x:f>AE8*AF8</x:f>
        <x:v>13213576348.48362</x:v>
      </x:c>
      <x:c r="AK8" s="95" t="n">
        <x:f>AJ8*AI8</x:f>
        <x:v>1852834287.4491115</x:v>
      </x:c>
      <x:c r="AL8" s="95" t="n">
        <x:f>AJ8-AK8</x:f>
        <x:v>11360742061.034508</x:v>
      </x:c>
      <x:c r="AM8" s="95" t="str">
        <x:v>No</x:v>
      </x:c>
      <x:c r="AN8" s="95" t="n">
        <x:f>IF(AM8&lt;&gt;"Yes",0,IF(Y8&lt;&gt;"",MIN('Methodology'!$B$39*K8,'Methodology'!$B$40*H8*Y8),IF(T8&lt;&gt;"",'Methodology'!$B$41*K8*MIN(T8/0.5,1),0)))</x:f>
        <x:v>0</x:v>
      </x:c>
      <x:c r="AO8" s="95" t="n">
        <x:f>AK8*AH8</x:f>
        <x:v>1852834287.4491115</x:v>
      </x:c>
      <x:c r="AP8" s="95" t="n">
        <x:f>MAX(AL8,AN8)*AH8</x:f>
        <x:v>11360742061.034508</x:v>
      </x:c>
      <x:c r="AQ8" s="100"/>
      <x:c r="AR8" s="100"/>
      <x:c r="AS8" s="101" t="n">
        <x:f>'Methodology'!$B$25</x:f>
        <x:v>0.9843925474017061</x:v>
      </x:c>
      <x:c r="AT8" s="101" t="n">
        <x:f>'Methodology'!$B$26</x:f>
        <x:v>0.8745719194860588</x:v>
      </x:c>
      <x:c r="AU8" s="95" t="n">
        <x:f>IF(AQ8="",AO8*AS8,AQ8)</x:f>
        <x:v>1823916264.1352558</x:v>
      </x:c>
      <x:c r="AV8" s="95" t="n">
        <x:f>IF(AR8="",AP8*AT8,AR8)</x:f>
        <x:v>9935785991.104954</x:v>
      </x:c>
      <x:c r="AW8" s="85" t="str">
        <x:v>Medium-high</x:v>
      </x:c>
      <x:c r="AX8" s="85" t="str">
        <x:v>IMF card-count inputs</x:v>
      </x:c>
      <x:c r="AY8" s="85" t="str">
        <x:v>Modeled from consumption, card access, and payment-use indicators.</x:v>
      </x:c>
      <x:c r="AZ8" s="85"/>
    </x:row>
    <x:row r="9">
      <x:c r="A9" s="88" t="str">
        <x:v>Antigua and Barbuda</x:v>
      </x:c>
      <x:c r="B9" s="88" t="str">
        <x:v>AG</x:v>
      </x:c>
      <x:c r="C9" s="88" t="str">
        <x:v>ATG</x:v>
      </x:c>
      <x:c r="D9" s="88" t="str">
        <x:v>Latin America &amp; Caribbean </x:v>
      </x:c>
      <x:c r="E9" s="88" t="str">
        <x:v>High income</x:v>
      </x:c>
      <x:c r="F9" s="88" t="n">
        <x:v>93772</x:v>
      </x:c>
      <x:c r="G9" s="88" t="n">
        <x:v>2024</x:v>
      </x:c>
      <x:c r="H9" s="95" t="n">
        <x:v>2162366666.66667</x:v>
      </x:c>
      <x:c r="I9" s="88" t="n">
        <x:v>2024</x:v>
      </x:c>
      <x:c r="J9" s="88" t="str">
        <x:v>World Bank</x:v>
      </x:c>
      <x:c r="K9" s="95" t="n">
        <x:v>1254172666.6666684</x:v>
      </x:c>
      <x:c r="L9" s="88" t="n">
        <x:v>2024</x:v>
      </x:c>
      <x:c r="M9" s="88" t="str">
        <x:v>GDP-share proxy</x:v>
      </x:c>
      <x:c r="N9" s="96" t="n">
        <x:f>IFERROR(INDEX('Methodology'!$E$30:$E$34,MATCH(E9,'Methodology'!$D$30:$D$34,0)),'Methodology'!$E$34)</x:f>
        <x:v>0.48</x:v>
      </x:c>
      <x:c r="O9" s="96" t="n">
        <x:f>IFERROR(INDEX('Methodology'!$F$30:$F$34,MATCH(E9,'Methodology'!$D$30:$D$34,0)),'Methodology'!$F$34)</x:f>
        <x:v>0.86</x:v>
      </x:c>
      <x:c r="P9" s="96" t="n">
        <x:f>IFERROR(INDEX('Methodology'!$G$30:$G$34,MATCH(E9,'Methodology'!$D$30:$D$34,0)),'Methodology'!$G$34)</x:f>
        <x:v>0.72</x:v>
      </x:c>
      <x:c r="Q9" s="97"/>
      <x:c r="R9" s="97"/>
      <x:c r="S9" s="97"/>
      <x:c r="T9" s="97"/>
      <x:c r="U9" s="98" t="n">
        <x:v>226.381947599576</x:v>
      </x:c>
      <x:c r="V9" s="88" t="n">
        <x:v>2024</x:v>
      </x:c>
      <x:c r="W9" s="98" t="n">
        <x:v>2253.30910192337</x:v>
      </x:c>
      <x:c r="X9" s="88" t="n">
        <x:v>2024</x:v>
      </x:c>
      <x:c r="Y9" s="97"/>
      <x:c r="Z9" s="88"/>
      <x:c r="AA9" s="97" t="n">
        <x:f>MIN(0.995,MAX(0.002,IF(COUNTA(R9,U9)=0,N9,MAX(IF(R9="",0,R9),IF(U9="",0,1-EXP(-U9/1000))))))</x:f>
        <x:v>0.2025865266686614</x:v>
      </x:c>
      <x:c r="AB9" s="97" t="n">
        <x:f>MIN(0.995,MAX(0.005,IF(COUNTA(Q9,W9)=0,O9,MAX(IF(Q9="",0,Q9),IF(W9="",0,1-EXP(-W9/1000))))))</x:f>
        <x:v>0.8949489757819041</x:v>
      </x:c>
      <x:c r="AC9" s="97" t="n">
        <x:f>MIN(0.995,MAX(0.005,IF(S9="",P9,S9)))</x:f>
        <x:v>0.72</x:v>
      </x:c>
      <x:c r="AD9" s="97" t="n">
        <x:f>AB9*'Methodology'!$B$31+AA9*'Methodology'!$B$32+AC9*'Methodology'!$B$33</x:f>
        <x:v>0.6351272210140787</x:v>
      </x:c>
      <x:c r="AE9" s="95" t="n">
        <x:f>K9*'Methodology'!$B$29+H9*'Methodology'!$B$30</x:f>
        <x:v>1526630866.666669</x:v>
      </x:c>
      <x:c r="AF9" s="97" t="n">
        <x:f>MIN('Methodology'!$B$36,'Methodology'!$B$34+'Methodology'!$B$35*AD9)</x:f>
        <x:v>0.4822915991301367</x:v>
      </x:c>
      <x:c r="AG9" s="99" t="n">
        <x:v>1.15</x:v>
      </x:c>
      <x:c r="AH9" s="99" t="n">
        <x:v>1</x:v>
      </x:c>
      <x:c r="AI9" s="97" t="n">
        <x:f>MIN('Methodology'!$B$38,MAX('Methodology'!$B$37,(AA9*AG9)/(AA9*AG9+AB9)))</x:f>
        <x:v>0.20655169388732117</x:v>
      </x:c>
      <x:c r="AJ9" s="95" t="n">
        <x:f>AE9*AF9</x:f>
        <x:v>736281241.9660943</x:v>
      </x:c>
      <x:c r="AK9" s="95" t="n">
        <x:f>AJ9*AI9</x:f>
        <x:v>152080137.70555735</x:v>
      </x:c>
      <x:c r="AL9" s="95" t="n">
        <x:f>AJ9-AK9</x:f>
        <x:v>584201104.2605369</x:v>
      </x:c>
      <x:c r="AM9" s="95" t="str">
        <x:v>No</x:v>
      </x:c>
      <x:c r="AN9" s="95" t="n">
        <x:f>IF(AM9&lt;&gt;"Yes",0,IF(Y9&lt;&gt;"",MIN('Methodology'!$B$39*K9,'Methodology'!$B$40*H9*Y9),IF(T9&lt;&gt;"",'Methodology'!$B$41*K9*MIN(T9/0.5,1),0)))</x:f>
        <x:v>0</x:v>
      </x:c>
      <x:c r="AO9" s="95" t="n">
        <x:f>AK9*AH9</x:f>
        <x:v>152080137.70555735</x:v>
      </x:c>
      <x:c r="AP9" s="95" t="n">
        <x:f>MAX(AL9,AN9)*AH9</x:f>
        <x:v>584201104.2605369</x:v>
      </x:c>
      <x:c r="AQ9" s="100"/>
      <x:c r="AR9" s="100"/>
      <x:c r="AS9" s="101" t="n">
        <x:f>'Methodology'!$B$25</x:f>
        <x:v>0.9843925474017061</x:v>
      </x:c>
      <x:c r="AT9" s="101" t="n">
        <x:f>'Methodology'!$B$26</x:f>
        <x:v>0.8745719194860588</x:v>
      </x:c>
      <x:c r="AU9" s="95" t="n">
        <x:f>IF(AQ9="",AO9*AS9,AQ9)</x:f>
        <x:v>149706554.16517586</x:v>
      </x:c>
      <x:c r="AV9" s="95" t="n">
        <x:f>IF(AR9="",AP9*AT9,AR9)</x:f>
        <x:v>510925881.11901295</x:v>
      </x:c>
      <x:c r="AW9" s="85" t="str">
        <x:v>Low</x:v>
      </x:c>
      <x:c r="AX9" s="85" t="str">
        <x:v>IMF card-count inputs; consumption proxy</x:v>
      </x:c>
      <x:c r="AY9" s="85" t="str">
        <x:v>No recent household-consumption series; GDP-share proxy used, reducing precision. Small/tourism-exposed economy; cross-border spending can materially shift totals.</x:v>
      </x:c>
      <x:c r="AZ9" s="85"/>
    </x:row>
    <x:row r="10">
      <x:c r="A10" s="88" t="str">
        <x:v>Argentina</x:v>
      </x:c>
      <x:c r="B10" s="88" t="str">
        <x:v>AR</x:v>
      </x:c>
      <x:c r="C10" s="88" t="str">
        <x:v>ARG</x:v>
      </x:c>
      <x:c r="D10" s="88" t="str">
        <x:v>Latin America &amp; Caribbean </x:v>
      </x:c>
      <x:c r="E10" s="88" t="str">
        <x:v>Upper middle income</x:v>
      </x:c>
      <x:c r="F10" s="88" t="n">
        <x:v>45696159</x:v>
      </x:c>
      <x:c r="G10" s="88" t="n">
        <x:v>2024</x:v>
      </x:c>
      <x:c r="H10" s="95" t="n">
        <x:v>638365455340.04</x:v>
      </x:c>
      <x:c r="I10" s="88" t="n">
        <x:v>2024</x:v>
      </x:c>
      <x:c r="J10" s="88" t="str">
        <x:v>World Bank</x:v>
      </x:c>
      <x:c r="K10" s="95" t="n">
        <x:v>425693408431.585</x:v>
      </x:c>
      <x:c r="L10" s="88" t="n">
        <x:v>2024</x:v>
      </x:c>
      <x:c r="M10" s="88" t="str">
        <x:v>World Bank</x:v>
      </x:c>
      <x:c r="N10" s="96" t="n">
        <x:f>IFERROR(INDEX('Methodology'!$E$30:$E$34,MATCH(E10,'Methodology'!$D$30:$D$34,0)),'Methodology'!$E$34)</x:f>
        <x:v>0.23</x:v>
      </x:c>
      <x:c r="O10" s="96" t="n">
        <x:f>IFERROR(INDEX('Methodology'!$F$30:$F$34,MATCH(E10,'Methodology'!$D$30:$D$34,0)),'Methodology'!$F$34)</x:f>
        <x:v>0.62</x:v>
      </x:c>
      <x:c r="P10" s="96" t="n">
        <x:f>IFERROR(INDEX('Methodology'!$G$30:$G$34,MATCH(E10,'Methodology'!$D$30:$D$34,0)),'Methodology'!$G$34)</x:f>
        <x:v>0.45</x:v>
      </x:c>
      <x:c r="Q10" s="97" t="n">
        <x:v>0.640680944113603</x:v>
      </x:c>
      <x:c r="R10" s="97" t="n">
        <x:v>0.299115063097243</x:v>
      </x:c>
      <x:c r="S10" s="97" t="n">
        <x:v>0.601935160039991</x:v>
      </x:c>
      <x:c r="T10" s="97" t="n">
        <x:v>0.567395436775823</x:v>
      </x:c>
      <x:c r="U10" s="98" t="n">
        <x:v>1345.17745233472</x:v>
      </x:c>
      <x:c r="V10" s="88" t="n">
        <x:v>2024</x:v>
      </x:c>
      <x:c r="W10" s="98" t="n">
        <x:v>2886.54463381022</x:v>
      </x:c>
      <x:c r="X10" s="88" t="n">
        <x:v>2024</x:v>
      </x:c>
      <x:c r="Y10" s="97"/>
      <x:c r="Z10" s="88"/>
      <x:c r="AA10" s="97" t="n">
        <x:f>MIN(0.995,MAX(0.002,IF(COUNTA(R10,U10)=0,N10,MAX(IF(R10="",0,R10),IF(U10="",0,1-EXP(-U10/1000))))))</x:f>
        <x:v>0.7395065214176035</x:v>
      </x:c>
      <x:c r="AB10" s="97" t="n">
        <x:f>MIN(0.995,MAX(0.005,IF(COUNTA(Q10,W10)=0,O10,MAX(IF(Q10="",0,Q10),IF(W10="",0,1-EXP(-W10/1000))))))</x:f>
        <x:v>0.9442314190623975</x:v>
      </x:c>
      <x:c r="AC10" s="97" t="n">
        <x:f>MIN(0.995,MAX(0.005,IF(S10="",P10,S10)))</x:f>
        <x:v>0.601935160039991</x:v>
      </x:c>
      <x:c r="AD10" s="97" t="n">
        <x:f>AB10*'Methodology'!$B$31+AA10*'Methodology'!$B$32+AC10*'Methodology'!$B$33</x:f>
        <x:v>0.8383480789844789</x:v>
      </x:c>
      <x:c r="AE10" s="95" t="n">
        <x:f>K10*'Methodology'!$B$29+H10*'Methodology'!$B$30</x:f>
        <x:v>489495022504.12146</x:v>
      </x:c>
      <x:c r="AF10" s="97" t="n">
        <x:f>MIN('Methodology'!$B$36,'Methodology'!$B$34+'Methodology'!$B$35*AD10)</x:f>
        <x:v>0.6286106168688248</x:v>
      </x:c>
      <x:c r="AG10" s="99" t="n">
        <x:v>2.05</x:v>
      </x:c>
      <x:c r="AH10" s="99" t="n">
        <x:v>1</x:v>
      </x:c>
      <x:c r="AI10" s="97" t="n">
        <x:f>MIN('Methodology'!$B$38,MAX('Methodology'!$B$37,(AA10*AG10)/(AA10*AG10+AB10)))</x:f>
        <x:v>0.6162003802749297</x:v>
      </x:c>
      <x:c r="AJ10" s="95" t="n">
        <x:f>AE10*AF10</x:f>
        <x:v>307701768050.5351</x:v>
      </x:c>
      <x:c r="AK10" s="95" t="n">
        <x:f>AJ10*AI10</x:f>
        <x:v>189605946484.00797</x:v>
      </x:c>
      <x:c r="AL10" s="95" t="n">
        <x:f>AJ10-AK10</x:f>
        <x:v>118095821566.52713</x:v>
      </x:c>
      <x:c r="AM10" s="95" t="str">
        <x:v>No</x:v>
      </x:c>
      <x:c r="AN10" s="95" t="n">
        <x:f>IF(AM10&lt;&gt;"Yes",0,IF(Y10&lt;&gt;"",MIN('Methodology'!$B$39*K10,'Methodology'!$B$40*H10*Y10),IF(T10&lt;&gt;"",'Methodology'!$B$41*K10*MIN(T10/0.5,1),0)))</x:f>
        <x:v>0</x:v>
      </x:c>
      <x:c r="AO10" s="95" t="n">
        <x:f>AK10*AH10</x:f>
        <x:v>189605946484.00797</x:v>
      </x:c>
      <x:c r="AP10" s="95" t="n">
        <x:f>MAX(AL10,AN10)*AH10</x:f>
        <x:v>118095821566.52713</x:v>
      </x:c>
      <x:c r="AQ10" s="100"/>
      <x:c r="AR10" s="100"/>
      <x:c r="AS10" s="101" t="n">
        <x:f>'Methodology'!$B$25</x:f>
        <x:v>0.9843925474017061</x:v>
      </x:c>
      <x:c r="AT10" s="101" t="n">
        <x:f>'Methodology'!$B$26</x:f>
        <x:v>0.8745719194860588</x:v>
      </x:c>
      <x:c r="AU10" s="95" t="n">
        <x:f>IF(AQ10="",AO10*AS10,AQ10)</x:f>
        <x:v>186646680661.90417</x:v>
      </x:c>
      <x:c r="AV10" s="95" t="n">
        <x:f>IF(AR10="",AP10*AT10,AR10)</x:f>
        <x:v>103283289350.72073</x:v>
      </x:c>
      <x:c r="AW10" s="85" t="str">
        <x:v>Medium-high</x:v>
      </x:c>
      <x:c r="AX10" s="85" t="str">
        <x:v>IMF card-count inputs</x:v>
      </x:c>
      <x:c r="AY10" s="85" t="str">
        <x:v>Modeled from consumption, card access, and payment-use indicators.</x:v>
      </x:c>
      <x:c r="AZ10" s="85"/>
    </x:row>
    <x:row r="11">
      <x:c r="A11" s="88" t="str">
        <x:v>Armenia</x:v>
      </x:c>
      <x:c r="B11" s="88" t="str">
        <x:v>AM</x:v>
      </x:c>
      <x:c r="C11" s="88" t="str">
        <x:v>ARM</x:v>
      </x:c>
      <x:c r="D11" s="88" t="str">
        <x:v>Europe &amp; Central Asia</x:v>
      </x:c>
      <x:c r="E11" s="88" t="str">
        <x:v>Upper middle income</x:v>
      </x:c>
      <x:c r="F11" s="88" t="n">
        <x:v>3033500</x:v>
      </x:c>
      <x:c r="G11" s="88" t="n">
        <x:v>2024</x:v>
      </x:c>
      <x:c r="H11" s="95" t="n">
        <x:v>25955275380.0321</x:v>
      </x:c>
      <x:c r="I11" s="88" t="n">
        <x:v>2024</x:v>
      </x:c>
      <x:c r="J11" s="88" t="str">
        <x:v>World Bank</x:v>
      </x:c>
      <x:c r="K11" s="95" t="n">
        <x:v>17732059939.3986</x:v>
      </x:c>
      <x:c r="L11" s="88" t="n">
        <x:v>2024</x:v>
      </x:c>
      <x:c r="M11" s="88" t="str">
        <x:v>World Bank</x:v>
      </x:c>
      <x:c r="N11" s="96" t="n">
        <x:f>IFERROR(INDEX('Methodology'!$E$30:$E$34,MATCH(E11,'Methodology'!$D$30:$D$34,0)),'Methodology'!$E$34)</x:f>
        <x:v>0.23</x:v>
      </x:c>
      <x:c r="O11" s="96" t="n">
        <x:f>IFERROR(INDEX('Methodology'!$F$30:$F$34,MATCH(E11,'Methodology'!$D$30:$D$34,0)),'Methodology'!$F$34)</x:f>
        <x:v>0.62</x:v>
      </x:c>
      <x:c r="P11" s="96" t="n">
        <x:f>IFERROR(INDEX('Methodology'!$G$30:$G$34,MATCH(E11,'Methodology'!$D$30:$D$34,0)),'Methodology'!$G$34)</x:f>
        <x:v>0.45</x:v>
      </x:c>
      <x:c r="Q11" s="97" t="n">
        <x:v>0.437131157266337</x:v>
      </x:c>
      <x:c r="R11" s="97" t="n">
        <x:v>0.0768795195892883</x:v>
      </x:c>
      <x:c r="S11" s="97" t="n">
        <x:v>0.338038912222463</x:v>
      </x:c>
      <x:c r="T11" s="97" t="n">
        <x:v>0.173602692204797</x:v>
      </x:c>
      <x:c r="U11" s="98" t="n">
        <x:v>9.35569024760725</x:v>
      </x:c>
      <x:c r="V11" s="88" t="n">
        <x:v>2024</x:v>
      </x:c>
      <x:c r="W11" s="98" t="n">
        <x:v>2118.05512542583</x:v>
      </x:c>
      <x:c r="X11" s="88" t="n">
        <x:v>2024</x:v>
      </x:c>
      <x:c r="Y11" s="97"/>
      <x:c r="Z11" s="88"/>
      <x:c r="AA11" s="97" t="n">
        <x:f>MIN(0.995,MAX(0.002,IF(COUNTA(R11,U11)=0,N11,MAX(IF(R11="",0,R11),IF(U11="",0,1-EXP(-U11/1000))))))</x:f>
        <x:v>0.0768795195892883</x:v>
      </x:c>
      <x:c r="AB11" s="97" t="n">
        <x:f>MIN(0.995,MAX(0.005,IF(COUNTA(Q11,W11)=0,O11,MAX(IF(Q11="",0,Q11),IF(W11="",0,1-EXP(-W11/1000))))))</x:f>
        <x:v>0.879734697866869</x:v>
      </x:c>
      <x:c r="AC11" s="97" t="n">
        <x:f>MIN(0.995,MAX(0.005,IF(S11="",P11,S11)))</x:f>
        <x:v>0.338038912222463</x:v>
      </x:c>
      <x:c r="AD11" s="97" t="n">
        <x:f>AB11*'Methodology'!$B$31+AA11*'Methodology'!$B$32+AC11*'Methodology'!$B$33</x:f>
        <x:v>0.5445658069052751</x:v>
      </x:c>
      <x:c r="AE11" s="95" t="n">
        <x:f>K11*'Methodology'!$B$29+H11*'Methodology'!$B$30</x:f>
        <x:v>20199024571.58865</x:v>
      </x:c>
      <x:c r="AF11" s="97" t="n">
        <x:f>MIN('Methodology'!$B$36,'Methodology'!$B$34+'Methodology'!$B$35*AD11)</x:f>
        <x:v>0.4170873809717981</x:v>
      </x:c>
      <x:c r="AG11" s="99" t="n">
        <x:v>0.85</x:v>
      </x:c>
      <x:c r="AH11" s="99" t="n">
        <x:v>1</x:v>
      </x:c>
      <x:c r="AI11" s="97" t="n">
        <x:f>MIN('Methodology'!$B$38,MAX('Methodology'!$B$37,(AA11*AG11)/(AA11*AG11+AB11)))</x:f>
        <x:v>0.06914486957981109</x:v>
      </x:c>
      <x:c r="AJ11" s="95" t="n">
        <x:f>AE11*AF11</x:f>
        <x:v>8424758256.748906</x:v>
      </x:c>
      <x:c r="AK11" s="95" t="n">
        <x:f>AJ11*AI11</x:f>
        <x:v>582528810.9043397</x:v>
      </x:c>
      <x:c r="AL11" s="95" t="n">
        <x:f>AJ11-AK11</x:f>
        <x:v>7842229445.844566</x:v>
      </x:c>
      <x:c r="AM11" s="95" t="str">
        <x:v>No</x:v>
      </x:c>
      <x:c r="AN11" s="95" t="n">
        <x:f>IF(AM11&lt;&gt;"Yes",0,IF(Y11&lt;&gt;"",MIN('Methodology'!$B$39*K11,'Methodology'!$B$40*H11*Y11),IF(T11&lt;&gt;"",'Methodology'!$B$41*K11*MIN(T11/0.5,1),0)))</x:f>
        <x:v>0</x:v>
      </x:c>
      <x:c r="AO11" s="95" t="n">
        <x:f>AK11*AH11</x:f>
        <x:v>582528810.9043397</x:v>
      </x:c>
      <x:c r="AP11" s="95" t="n">
        <x:f>MAX(AL11,AN11)*AH11</x:f>
        <x:v>7842229445.844566</x:v>
      </x:c>
      <x:c r="AQ11" s="100"/>
      <x:c r="AR11" s="100"/>
      <x:c r="AS11" s="101" t="n">
        <x:f>'Methodology'!$B$25</x:f>
        <x:v>0.9843925474017061</x:v>
      </x:c>
      <x:c r="AT11" s="101" t="n">
        <x:f>'Methodology'!$B$26</x:f>
        <x:v>0.8745719194860588</x:v>
      </x:c>
      <x:c r="AU11" s="95" t="n">
        <x:f>IF(AQ11="",AO11*AS11,AQ11)</x:f>
        <x:v>573437020.1010097</x:v>
      </x:c>
      <x:c r="AV11" s="95" t="n">
        <x:f>IF(AR11="",AP11*AT11,AR11)</x:f>
        <x:v>6858593659.502374</x:v>
      </x:c>
      <x:c r="AW11" s="85" t="str">
        <x:v>Medium-high</x:v>
      </x:c>
      <x:c r="AX11" s="85" t="str">
        <x:v>IMF card-count inputs</x:v>
      </x:c>
      <x:c r="AY11" s="85" t="str">
        <x:v>Modeled from consumption, card access, and payment-use indicators.</x:v>
      </x:c>
      <x:c r="AZ11" s="85"/>
    </x:row>
    <x:row r="12">
      <x:c r="A12" s="88" t="str">
        <x:v>Australia</x:v>
      </x:c>
      <x:c r="B12" s="88" t="str">
        <x:v>AU</x:v>
      </x:c>
      <x:c r="C12" s="88" t="str">
        <x:v>AUS</x:v>
      </x:c>
      <x:c r="D12" s="88" t="str">
        <x:v>East Asia &amp; Pacific</x:v>
      </x:c>
      <x:c r="E12" s="88" t="str">
        <x:v>High income</x:v>
      </x:c>
      <x:c r="F12" s="88" t="n">
        <x:v>27194286</x:v>
      </x:c>
      <x:c r="G12" s="88" t="n">
        <x:v>2024</x:v>
      </x:c>
      <x:c r="H12" s="95" t="n">
        <x:v>1757022451652.83</x:v>
      </x:c>
      <x:c r="I12" s="88" t="n">
        <x:v>2024</x:v>
      </x:c>
      <x:c r="J12" s="88" t="str">
        <x:v>World Bank</x:v>
      </x:c>
      <x:c r="K12" s="95" t="n">
        <x:v>903687877051.534</x:v>
      </x:c>
      <x:c r="L12" s="88" t="n">
        <x:v>2024</x:v>
      </x:c>
      <x:c r="M12" s="88" t="str">
        <x:v>World Bank</x:v>
      </x:c>
      <x:c r="N12" s="96" t="n">
        <x:f>IFERROR(INDEX('Methodology'!$E$30:$E$34,MATCH(E12,'Methodology'!$D$30:$D$34,0)),'Methodology'!$E$34)</x:f>
        <x:v>0.48</x:v>
      </x:c>
      <x:c r="O12" s="96" t="n">
        <x:f>IFERROR(INDEX('Methodology'!$F$30:$F$34,MATCH(E12,'Methodology'!$D$30:$D$34,0)),'Methodology'!$F$34)</x:f>
        <x:v>0.86</x:v>
      </x:c>
      <x:c r="P12" s="96" t="n">
        <x:f>IFERROR(INDEX('Methodology'!$G$30:$G$34,MATCH(E12,'Methodology'!$D$30:$D$34,0)),'Methodology'!$G$34)</x:f>
        <x:v>0.72</x:v>
      </x:c>
      <x:c r="Q12" s="97" t="n">
        <x:v>0.918662168679519</x:v>
      </x:c>
      <x:c r="R12" s="97" t="n">
        <x:v>0.514058430861568</x:v>
      </x:c>
      <x:c r="S12" s="97"/>
      <x:c r="T12" s="97"/>
      <x:c r="U12" s="98" t="n">
        <x:v>720.499251636984</x:v>
      </x:c>
      <x:c r="V12" s="88" t="n">
        <x:v>2023</x:v>
      </x:c>
      <x:c r="W12" s="98" t="n">
        <x:v>2125.66063597721</x:v>
      </x:c>
      <x:c r="X12" s="88" t="n">
        <x:v>2023</x:v>
      </x:c>
      <x:c r="Y12" s="97"/>
      <x:c r="Z12" s="88"/>
      <x:c r="AA12" s="97" t="n">
        <x:f>MIN(0.995,MAX(0.002,IF(COUNTA(R12,U12)=0,N12,MAX(IF(R12="",0,R12),IF(U12="",0,1-EXP(-U12/1000))))))</x:f>
        <x:v>0.514058430861568</x:v>
      </x:c>
      <x:c r="AB12" s="97" t="n">
        <x:f>MIN(0.995,MAX(0.005,IF(COUNTA(Q12,W12)=0,O12,MAX(IF(Q12="",0,Q12),IF(W12="",0,1-EXP(-W12/1000))))))</x:f>
        <x:v>0.918662168679519</x:v>
      </x:c>
      <x:c r="AC12" s="97" t="n">
        <x:f>MIN(0.995,MAX(0.005,IF(S12="",P12,S12)))</x:f>
        <x:v>0.72</x:v>
      </x:c>
      <x:c r="AD12" s="97" t="n">
        <x:f>AB12*'Methodology'!$B$31+AA12*'Methodology'!$B$32+AC12*'Methodology'!$B$33</x:f>
        <x:v>0.7571846435752841</x:v>
      </x:c>
      <x:c r="AE12" s="95" t="n">
        <x:f>K12*'Methodology'!$B$29+H12*'Methodology'!$B$30</x:f>
        <x:v>1159688249431.9229</x:v>
      </x:c>
      <x:c r="AF12" s="97" t="n">
        <x:f>MIN('Methodology'!$B$36,'Methodology'!$B$34+'Methodology'!$B$35*AD12)</x:f>
        <x:v>0.5701729433742045</x:v>
      </x:c>
      <x:c r="AG12" s="99" t="n">
        <x:v>1.4</x:v>
      </x:c>
      <x:c r="AH12" s="99" t="n">
        <x:v>1</x:v>
      </x:c>
      <x:c r="AI12" s="97" t="n">
        <x:f>MIN('Methodology'!$B$38,MAX('Methodology'!$B$37,(AA12*AG12)/(AA12*AG12+AB12)))</x:f>
        <x:v>0.43927393487330385</x:v>
      </x:c>
      <x:c r="AJ12" s="95" t="n">
        <x:f>AE12*AF12</x:f>
        <x:v>661222862575.0781</x:v>
      </x:c>
      <x:c r="AK12" s="95" t="n">
        <x:f>AJ12*AI12</x:f>
        <x:v>290457968671.54443</x:v>
      </x:c>
      <x:c r="AL12" s="95" t="n">
        <x:f>AJ12-AK12</x:f>
        <x:v>370764893903.5337</x:v>
      </x:c>
      <x:c r="AM12" s="95" t="str">
        <x:v>No</x:v>
      </x:c>
      <x:c r="AN12" s="95" t="n">
        <x:f>IF(AM12&lt;&gt;"Yes",0,IF(Y12&lt;&gt;"",MIN('Methodology'!$B$39*K12,'Methodology'!$B$40*H12*Y12),IF(T12&lt;&gt;"",'Methodology'!$B$41*K12*MIN(T12/0.5,1),0)))</x:f>
        <x:v>0</x:v>
      </x:c>
      <x:c r="AO12" s="95" t="n">
        <x:f>AK12*AH12</x:f>
        <x:v>290457968671.54443</x:v>
      </x:c>
      <x:c r="AP12" s="95" t="n">
        <x:f>MAX(AL12,AN12)*AH12</x:f>
        <x:v>370764893903.5337</x:v>
      </x:c>
      <x:c r="AQ12" s="100"/>
      <x:c r="AR12" s="100"/>
      <x:c r="AS12" s="101" t="n">
        <x:f>'Methodology'!$B$25</x:f>
        <x:v>0.9843925474017061</x:v>
      </x:c>
      <x:c r="AT12" s="101" t="n">
        <x:f>'Methodology'!$B$26</x:f>
        <x:v>0.8745719194860588</x:v>
      </x:c>
      <x:c r="AU12" s="95" t="n">
        <x:f>IF(AQ12="",AO12*AS12,AQ12)</x:f>
        <x:v>285924659693.7066</x:v>
      </x:c>
      <x:c r="AV12" s="95" t="n">
        <x:f>IF(AR12="",AP12*AT12,AR12)</x:f>
        <x:v>324260564939.2584</x:v>
      </x:c>
      <x:c r="AW12" s="85" t="str">
        <x:v>Medium-high</x:v>
      </x:c>
      <x:c r="AX12" s="85" t="str">
        <x:v>IMF card-count inputs</x:v>
      </x:c>
      <x:c r="AY12" s="85" t="str">
        <x:v>Modeled from consumption, card access, and payment-use indicators.</x:v>
      </x:c>
      <x:c r="AZ12" s="85"/>
    </x:row>
    <x:row r="13">
      <x:c r="A13" s="88" t="str">
        <x:v>Austria</x:v>
      </x:c>
      <x:c r="B13" s="88" t="str">
        <x:v>AT</x:v>
      </x:c>
      <x:c r="C13" s="88" t="str">
        <x:v>AUT</x:v>
      </x:c>
      <x:c r="D13" s="88" t="str">
        <x:v>Europe &amp; Central Asia</x:v>
      </x:c>
      <x:c r="E13" s="88" t="str">
        <x:v>High income</x:v>
      </x:c>
      <x:c r="F13" s="88" t="n">
        <x:v>9177982</x:v>
      </x:c>
      <x:c r="G13" s="88" t="n">
        <x:v>2024</x:v>
      </x:c>
      <x:c r="H13" s="95" t="n">
        <x:v>534790720466.822</x:v>
      </x:c>
      <x:c r="I13" s="88" t="n">
        <x:v>2024</x:v>
      </x:c>
      <x:c r="J13" s="88" t="str">
        <x:v>World Bank</x:v>
      </x:c>
      <x:c r="K13" s="95" t="n">
        <x:v>278820553909.816</x:v>
      </x:c>
      <x:c r="L13" s="88" t="n">
        <x:v>2024</x:v>
      </x:c>
      <x:c r="M13" s="88" t="str">
        <x:v>World Bank</x:v>
      </x:c>
      <x:c r="N13" s="96" t="n">
        <x:f>IFERROR(INDEX('Methodology'!$E$30:$E$34,MATCH(E13,'Methodology'!$D$30:$D$34,0)),'Methodology'!$E$34)</x:f>
        <x:v>0.48</x:v>
      </x:c>
      <x:c r="O13" s="96" t="n">
        <x:f>IFERROR(INDEX('Methodology'!$F$30:$F$34,MATCH(E13,'Methodology'!$D$30:$D$34,0)),'Methodology'!$F$34)</x:f>
        <x:v>0.86</x:v>
      </x:c>
      <x:c r="P13" s="96" t="n">
        <x:f>IFERROR(INDEX('Methodology'!$G$30:$G$34,MATCH(E13,'Methodology'!$D$30:$D$34,0)),'Methodology'!$G$34)</x:f>
        <x:v>0.72</x:v>
      </x:c>
      <x:c r="Q13" s="97" t="n">
        <x:v>0.95527843519725</x:v>
      </x:c>
      <x:c r="R13" s="97" t="n">
        <x:v>0.589850479409819</x:v>
      </x:c>
      <x:c r="S13" s="97"/>
      <x:c r="T13" s="97"/>
      <x:c r="U13" s="98" t="n">
        <x:v>572.745624131029</x:v>
      </x:c>
      <x:c r="V13" s="88" t="n">
        <x:v>2024</x:v>
      </x:c>
      <x:c r="W13" s="98" t="n">
        <x:v>1871.91358540711</x:v>
      </x:c>
      <x:c r="X13" s="88" t="n">
        <x:v>2024</x:v>
      </x:c>
      <x:c r="Y13" s="97"/>
      <x:c r="Z13" s="88"/>
      <x:c r="AA13" s="97" t="n">
        <x:f>MIN(0.995,MAX(0.002,IF(COUNTA(R13,U13)=0,N13,MAX(IF(R13="",0,R13),IF(U13="",0,1-EXP(-U13/1000))))))</x:f>
        <x:v>0.589850479409819</x:v>
      </x:c>
      <x:c r="AB13" s="97" t="n">
        <x:f>MIN(0.995,MAX(0.005,IF(COUNTA(Q13,W13)=0,O13,MAX(IF(Q13="",0,Q13),IF(W13="",0,1-EXP(-W13/1000))))))</x:f>
        <x:v>0.95527843519725</x:v>
      </x:c>
      <x:c r="AC13" s="97" t="n">
        <x:f>MIN(0.995,MAX(0.005,IF(S13="",P13,S13)))</x:f>
        <x:v>0.72</x:v>
      </x:c>
      <x:c r="AD13" s="97" t="n">
        <x:f>AB13*'Methodology'!$B$31+AA13*'Methodology'!$B$32+AC13*'Methodology'!$B$33</x:f>
        <x:v>0.803850807151924</x:v>
      </x:c>
      <x:c r="AE13" s="95" t="n">
        <x:f>K13*'Methodology'!$B$29+H13*'Methodology'!$B$30</x:f>
        <x:v>355611603876.9178</x:v>
      </x:c>
      <x:c r="AF13" s="97" t="n">
        <x:f>MIN('Methodology'!$B$36,'Methodology'!$B$34+'Methodology'!$B$35*AD13)</x:f>
        <x:v>0.6037725811493853</x:v>
      </x:c>
      <x:c r="AG13" s="99" t="n">
        <x:v>0.55</x:v>
      </x:c>
      <x:c r="AH13" s="99" t="n">
        <x:v>1</x:v>
      </x:c>
      <x:c r="AI13" s="97" t="n">
        <x:f>MIN('Methodology'!$B$38,MAX('Methodology'!$B$37,(AA13*AG13)/(AA13*AG13+AB13)))</x:f>
        <x:v>0.2535115474760311</x:v>
      </x:c>
      <x:c r="AJ13" s="95" t="n">
        <x:f>AE13*AF13</x:f>
        <x:v>214708535959.4394</x:v>
      </x:c>
      <x:c r="AK13" s="95" t="n">
        <x:f>AJ13*AI13</x:f>
        <x:v>54431093207.39055</x:v>
      </x:c>
      <x:c r="AL13" s="95" t="n">
        <x:f>AJ13-AK13</x:f>
        <x:v>160277442752.04883</x:v>
      </x:c>
      <x:c r="AM13" s="95" t="str">
        <x:v>No</x:v>
      </x:c>
      <x:c r="AN13" s="95" t="n">
        <x:f>IF(AM13&lt;&gt;"Yes",0,IF(Y13&lt;&gt;"",MIN('Methodology'!$B$39*K13,'Methodology'!$B$40*H13*Y13),IF(T13&lt;&gt;"",'Methodology'!$B$41*K13*MIN(T13/0.5,1),0)))</x:f>
        <x:v>0</x:v>
      </x:c>
      <x:c r="AO13" s="95" t="n">
        <x:f>AK13*AH13</x:f>
        <x:v>54431093207.39055</x:v>
      </x:c>
      <x:c r="AP13" s="95" t="n">
        <x:f>MAX(AL13,AN13)*AH13</x:f>
        <x:v>160277442752.04883</x:v>
      </x:c>
      <x:c r="AQ13" s="100"/>
      <x:c r="AR13" s="100"/>
      <x:c r="AS13" s="101" t="n">
        <x:f>'Methodology'!$B$25</x:f>
        <x:v>0.9843925474017061</x:v>
      </x:c>
      <x:c r="AT13" s="101" t="n">
        <x:f>'Methodology'!$B$26</x:f>
        <x:v>0.8745719194860588</x:v>
      </x:c>
      <x:c r="AU13" s="95" t="n">
        <x:f>IF(AQ13="",AO13*AS13,AQ13)</x:f>
        <x:v>53581562500.28288</x:v>
      </x:c>
      <x:c r="AV13" s="95" t="n">
        <x:f>IF(AR13="",AP13*AT13,AR13)</x:f>
        <x:v>140174150757.97626</x:v>
      </x:c>
      <x:c r="AW13" s="85" t="str">
        <x:v>Medium-high</x:v>
      </x:c>
      <x:c r="AX13" s="85" t="str">
        <x:v>IMF card-count inputs</x:v>
      </x:c>
      <x:c r="AY13" s="85" t="str">
        <x:v>Modeled from consumption, card access, and payment-use indicators.</x:v>
      </x:c>
      <x:c r="AZ13" s="85"/>
    </x:row>
    <x:row r="14">
      <x:c r="A14" s="88" t="str">
        <x:v>Azerbaijan</x:v>
      </x:c>
      <x:c r="B14" s="88" t="str">
        <x:v>AZ</x:v>
      </x:c>
      <x:c r="C14" s="88" t="str">
        <x:v>AZE</x:v>
      </x:c>
      <x:c r="D14" s="88" t="str">
        <x:v>Europe &amp; Central Asia</x:v>
      </x:c>
      <x:c r="E14" s="88" t="str">
        <x:v>Upper middle income</x:v>
      </x:c>
      <x:c r="F14" s="88" t="n">
        <x:v>10202830</x:v>
      </x:c>
      <x:c r="G14" s="88" t="n">
        <x:v>2024</x:v>
      </x:c>
      <x:c r="H14" s="95" t="n">
        <x:v>74426000000</x:v>
      </x:c>
      <x:c r="I14" s="88" t="n">
        <x:v>2024</x:v>
      </x:c>
      <x:c r="J14" s="88" t="str">
        <x:v>World Bank</x:v>
      </x:c>
      <x:c r="K14" s="95" t="n">
        <x:v>41642588235.2941</x:v>
      </x:c>
      <x:c r="L14" s="88" t="n">
        <x:v>2024</x:v>
      </x:c>
      <x:c r="M14" s="88" t="str">
        <x:v>World Bank</x:v>
      </x:c>
      <x:c r="N14" s="96" t="n">
        <x:f>IFERROR(INDEX('Methodology'!$E$30:$E$34,MATCH(E14,'Methodology'!$D$30:$D$34,0)),'Methodology'!$E$34)</x:f>
        <x:v>0.23</x:v>
      </x:c>
      <x:c r="O14" s="96" t="n">
        <x:f>IFERROR(INDEX('Methodology'!$F$30:$F$34,MATCH(E14,'Methodology'!$D$30:$D$34,0)),'Methodology'!$F$34)</x:f>
        <x:v>0.62</x:v>
      </x:c>
      <x:c r="P14" s="96" t="n">
        <x:f>IFERROR(INDEX('Methodology'!$G$30:$G$34,MATCH(E14,'Methodology'!$D$30:$D$34,0)),'Methodology'!$G$34)</x:f>
        <x:v>0.45</x:v>
      </x:c>
      <x:c r="Q14" s="97" t="n">
        <x:v>0.492829295692382</x:v>
      </x:c>
      <x:c r="R14" s="97" t="n">
        <x:v>0.133819671981316</x:v>
      </x:c>
      <x:c r="S14" s="97" t="n">
        <x:v>0.342395514486255</x:v>
      </x:c>
      <x:c r="T14" s="97"/>
      <x:c r="U14" s="98" t="n">
        <x:v>317.595302139064</x:v>
      </x:c>
      <x:c r="V14" s="88" t="n">
        <x:v>2024</x:v>
      </x:c>
      <x:c r="W14" s="98" t="n">
        <x:v>2483.26429268169</x:v>
      </x:c>
      <x:c r="X14" s="88" t="n">
        <x:v>2024</x:v>
      </x:c>
      <x:c r="Y14" s="97"/>
      <x:c r="Z14" s="88"/>
      <x:c r="AA14" s="97" t="n">
        <x:f>MIN(0.995,MAX(0.002,IF(COUNTA(R14,U14)=0,N14,MAX(IF(R14="",0,R14),IF(U14="",0,1-EXP(-U14/1000))))))</x:f>
        <x:v>0.2721026927017607</x:v>
      </x:c>
      <x:c r="AB14" s="97" t="n">
        <x:f>MIN(0.995,MAX(0.005,IF(COUNTA(Q14,W14)=0,O14,MAX(IF(Q14="",0,Q14),IF(W14="",0,1-EXP(-W14/1000))))))</x:f>
        <x:v>0.9165296911238852</x:v>
      </x:c>
      <x:c r="AC14" s="97" t="n">
        <x:f>MIN(0.995,MAX(0.005,IF(S14="",P14,S14)))</x:f>
        <x:v>0.342395514486255</x:v>
      </x:c>
      <x:c r="AD14" s="97" t="n">
        <x:f>AB14*'Methodology'!$B$31+AA14*'Methodology'!$B$32+AC14*'Methodology'!$B$33</x:f>
        <x:v>0.6335668240123785</x:v>
      </x:c>
      <x:c r="AE14" s="95" t="n">
        <x:f>K14*'Methodology'!$B$29+H14*'Methodology'!$B$30</x:f>
        <x:v>51477611764.70587</x:v>
      </x:c>
      <x:c r="AF14" s="97" t="n">
        <x:f>MIN('Methodology'!$B$36,'Methodology'!$B$34+'Methodology'!$B$35*AD14)</x:f>
        <x:v>0.4811681132889125</x:v>
      </x:c>
      <x:c r="AG14" s="99" t="n">
        <x:v>0.85</x:v>
      </x:c>
      <x:c r="AH14" s="99" t="n">
        <x:v>1</x:v>
      </x:c>
      <x:c r="AI14" s="97" t="n">
        <x:f>MIN('Methodology'!$B$38,MAX('Methodology'!$B$37,(AA14*AG14)/(AA14*AG14+AB14)))</x:f>
        <x:v>0.2015018882300729</x:v>
      </x:c>
      <x:c r="AJ14" s="95" t="n">
        <x:f>AE14*AF14</x:f>
        <x:v>24769385329.44265</x:v>
      </x:c>
      <x:c r="AK14" s="95" t="n">
        <x:f>AJ14*AI14</x:f>
        <x:v>4991077914.18096</x:v>
      </x:c>
      <x:c r="AL14" s="95" t="n">
        <x:f>AJ14-AK14</x:f>
        <x:v>19778307415.26169</x:v>
      </x:c>
      <x:c r="AM14" s="95" t="str">
        <x:v>No</x:v>
      </x:c>
      <x:c r="AN14" s="95" t="n">
        <x:f>IF(AM14&lt;&gt;"Yes",0,IF(Y14&lt;&gt;"",MIN('Methodology'!$B$39*K14,'Methodology'!$B$40*H14*Y14),IF(T14&lt;&gt;"",'Methodology'!$B$41*K14*MIN(T14/0.5,1),0)))</x:f>
        <x:v>0</x:v>
      </x:c>
      <x:c r="AO14" s="95" t="n">
        <x:f>AK14*AH14</x:f>
        <x:v>4991077914.18096</x:v>
      </x:c>
      <x:c r="AP14" s="95" t="n">
        <x:f>MAX(AL14,AN14)*AH14</x:f>
        <x:v>19778307415.26169</x:v>
      </x:c>
      <x:c r="AQ14" s="100"/>
      <x:c r="AR14" s="100"/>
      <x:c r="AS14" s="101" t="n">
        <x:f>'Methodology'!$B$25</x:f>
        <x:v>0.9843925474017061</x:v>
      </x:c>
      <x:c r="AT14" s="101" t="n">
        <x:f>'Methodology'!$B$26</x:f>
        <x:v>0.8745719194860588</x:v>
      </x:c>
      <x:c r="AU14" s="95" t="n">
        <x:f>IF(AQ14="",AO14*AS14,AQ14)</x:f>
        <x:v>4913179902.220989</x:v>
      </x:c>
      <x:c r="AV14" s="95" t="n">
        <x:f>IF(AR14="",AP14*AT14,AR14)</x:f>
        <x:v>17297552280.350765</x:v>
      </x:c>
      <x:c r="AW14" s="85" t="str">
        <x:v>Medium-high</x:v>
      </x:c>
      <x:c r="AX14" s="85" t="str">
        <x:v>IMF card-count inputs</x:v>
      </x:c>
      <x:c r="AY14" s="85" t="str">
        <x:v>Modeled from consumption, card access, and payment-use indicators.</x:v>
      </x:c>
      <x:c r="AZ14" s="85"/>
    </x:row>
    <x:row r="15">
      <x:c r="A15" s="88" t="str">
        <x:v>Bahamas (The)</x:v>
      </x:c>
      <x:c r="B15" s="88" t="str">
        <x:v>BS</x:v>
      </x:c>
      <x:c r="C15" s="88" t="str">
        <x:v>BHS</x:v>
      </x:c>
      <x:c r="D15" s="88" t="str">
        <x:v>Latin America &amp; Caribbean </x:v>
      </x:c>
      <x:c r="E15" s="88" t="str">
        <x:v>High income</x:v>
      </x:c>
      <x:c r="F15" s="88" t="n">
        <x:v>401283</x:v>
      </x:c>
      <x:c r="G15" s="88" t="n">
        <x:v>2024</x:v>
      </x:c>
      <x:c r="H15" s="95" t="n">
        <x:v>15832800000</x:v>
      </x:c>
      <x:c r="I15" s="88" t="n">
        <x:v>2024</x:v>
      </x:c>
      <x:c r="J15" s="88" t="str">
        <x:v>World Bank</x:v>
      </x:c>
      <x:c r="K15" s="95" t="n">
        <x:v>10180300000</x:v>
      </x:c>
      <x:c r="L15" s="88" t="n">
        <x:v>2024</x:v>
      </x:c>
      <x:c r="M15" s="88" t="str">
        <x:v>World Bank</x:v>
      </x:c>
      <x:c r="N15" s="96" t="n">
        <x:f>IFERROR(INDEX('Methodology'!$E$30:$E$34,MATCH(E15,'Methodology'!$D$30:$D$34,0)),'Methodology'!$E$34)</x:f>
        <x:v>0.48</x:v>
      </x:c>
      <x:c r="O15" s="96" t="n">
        <x:f>IFERROR(INDEX('Methodology'!$F$30:$F$34,MATCH(E15,'Methodology'!$D$30:$D$34,0)),'Methodology'!$F$34)</x:f>
        <x:v>0.86</x:v>
      </x:c>
      <x:c r="P15" s="96" t="n">
        <x:f>IFERROR(INDEX('Methodology'!$G$30:$G$34,MATCH(E15,'Methodology'!$D$30:$D$34,0)),'Methodology'!$G$34)</x:f>
        <x:v>0.72</x:v>
      </x:c>
      <x:c r="Q15" s="97"/>
      <x:c r="R15" s="97"/>
      <x:c r="S15" s="97"/>
      <x:c r="T15" s="97"/>
      <x:c r="U15" s="98" t="n">
        <x:v>391.801465897331</x:v>
      </x:c>
      <x:c r="V15" s="88" t="n">
        <x:v>2024</x:v>
      </x:c>
      <x:c r="W15" s="98"/>
      <x:c r="X15" s="88"/>
      <x:c r="Y15" s="97" t="n">
        <x:v>0.00372596701546001</x:v>
      </x:c>
      <x:c r="Z15" s="88" t="n">
        <x:v>2024</x:v>
      </x:c>
      <x:c r="AA15" s="97" t="n">
        <x:f>MIN(0.995,MAX(0.002,IF(COUNTA(R15,U15)=0,N15,MAX(IF(R15="",0,R15),IF(U15="",0,1-EXP(-U15/1000))))))</x:f>
        <x:v>0.32416172241185204</x:v>
      </x:c>
      <x:c r="AB15" s="97" t="n">
        <x:f>MIN(0.995,MAX(0.005,IF(COUNTA(Q15,W15)=0,O15,MAX(IF(Q15="",0,Q15),IF(W15="",0,1-EXP(-W15/1000))))))</x:f>
        <x:v>0.86</x:v>
      </x:c>
      <x:c r="AC15" s="97" t="n">
        <x:f>MIN(0.995,MAX(0.005,IF(S15="",P15,S15)))</x:f>
        <x:v>0.72</x:v>
      </x:c>
      <x:c r="AD15" s="97" t="n">
        <x:f>AB15*'Methodology'!$B$31+AA15*'Methodology'!$B$32+AC15*'Methodology'!$B$33</x:f>
        <x:v>0.6584566028441482</x:v>
      </x:c>
      <x:c r="AE15" s="95" t="n">
        <x:f>K15*'Methodology'!$B$29+H15*'Methodology'!$B$30</x:f>
        <x:v>11876050000</x:v>
      </x:c>
      <x:c r="AF15" s="97" t="n">
        <x:f>MIN('Methodology'!$B$36,'Methodology'!$B$34+'Methodology'!$B$35*AD15)</x:f>
        <x:v>0.4990887540477867</x:v>
      </x:c>
      <x:c r="AG15" s="99" t="n">
        <x:v>1.15</x:v>
      </x:c>
      <x:c r="AH15" s="99" t="n">
        <x:v>1</x:v>
      </x:c>
      <x:c r="AI15" s="97" t="n">
        <x:f>MIN('Methodology'!$B$38,MAX('Methodology'!$B$37,(AA15*AG15)/(AA15*AG15+AB15)))</x:f>
        <x:v>0.3023931052003767</x:v>
      </x:c>
      <x:c r="AJ15" s="95" t="n">
        <x:f>AE15*AF15</x:f>
        <x:v>5927202997.509217</x:v>
      </x:c>
      <x:c r="AK15" s="95" t="n">
        <x:f>AJ15*AI15</x:f>
        <x:v>1792345319.569793</x:v>
      </x:c>
      <x:c r="AL15" s="95" t="n">
        <x:f>AJ15-AK15</x:f>
        <x:v>4134857677.9394245</x:v>
      </x:c>
      <x:c r="AM15" s="95" t="str">
        <x:v>No</x:v>
      </x:c>
      <x:c r="AN15" s="95" t="n">
        <x:f>IF(AM15&lt;&gt;"Yes",0,IF(Y15&lt;&gt;"",MIN('Methodology'!$B$39*K15,'Methodology'!$B$40*H15*Y15),IF(T15&lt;&gt;"",'Methodology'!$B$41*K15*MIN(T15/0.5,1),0)))</x:f>
        <x:v>0</x:v>
      </x:c>
      <x:c r="AO15" s="95" t="n">
        <x:f>AK15*AH15</x:f>
        <x:v>1792345319.569793</x:v>
      </x:c>
      <x:c r="AP15" s="95" t="n">
        <x:f>MAX(AL15,AN15)*AH15</x:f>
        <x:v>4134857677.9394245</x:v>
      </x:c>
      <x:c r="AQ15" s="100"/>
      <x:c r="AR15" s="100"/>
      <x:c r="AS15" s="101" t="n">
        <x:f>'Methodology'!$B$25</x:f>
        <x:v>0.9843925474017061</x:v>
      </x:c>
      <x:c r="AT15" s="101" t="n">
        <x:f>'Methodology'!$B$26</x:f>
        <x:v>0.8745719194860588</x:v>
      </x:c>
      <x:c r="AU15" s="95" t="n">
        <x:f>IF(AQ15="",AO15*AS15,AQ15)</x:f>
        <x:v>1764371374.9548335</x:v>
      </x:c>
      <x:c r="AV15" s="95" t="n">
        <x:f>IF(AR15="",AP15*AT15,AR15)</x:f>
        <x:v>3616230416.1971507</x:v>
      </x:c>
      <x:c r="AW15" s="85" t="str">
        <x:v>Low</x:v>
      </x:c>
      <x:c r="AX15" s="85" t="str">
        <x:v>income/region payment proxy</x:v>
      </x:c>
      <x:c r="AY15" s="85" t="str">
        <x:v>Modeled from consumption, card access, and payment-use indicators. Small/tourism-exposed economy; cross-border spending can materially shift totals.</x:v>
      </x:c>
      <x:c r="AZ15" s="85"/>
    </x:row>
    <x:row r="16">
      <x:c r="A16" s="88" t="str">
        <x:v>Bahrain</x:v>
      </x:c>
      <x:c r="B16" s="88" t="str">
        <x:v>BH</x:v>
      </x:c>
      <x:c r="C16" s="88" t="str">
        <x:v>BHR</x:v>
      </x:c>
      <x:c r="D16" s="88" t="str">
        <x:v>Middle East, North Africa, Afghanistan &amp; Pakistan</x:v>
      </x:c>
      <x:c r="E16" s="88" t="str">
        <x:v>High income</x:v>
      </x:c>
      <x:c r="F16" s="88" t="n">
        <x:v>1588670</x:v>
      </x:c>
      <x:c r="G16" s="88" t="n">
        <x:v>2024</x:v>
      </x:c>
      <x:c r="H16" s="95" t="n">
        <x:v>47210732712.766</x:v>
      </x:c>
      <x:c r="I16" s="88" t="n">
        <x:v>2024</x:v>
      </x:c>
      <x:c r="J16" s="88" t="str">
        <x:v>World Bank</x:v>
      </x:c>
      <x:c r="K16" s="95" t="n">
        <x:v>18812825000</x:v>
      </x:c>
      <x:c r="L16" s="88" t="n">
        <x:v>2024</x:v>
      </x:c>
      <x:c r="M16" s="88" t="str">
        <x:v>World Bank</x:v>
      </x:c>
      <x:c r="N16" s="96" t="n">
        <x:f>IFERROR(INDEX('Methodology'!$E$30:$E$34,MATCH(E16,'Methodology'!$D$30:$D$34,0)),'Methodology'!$E$34)</x:f>
        <x:v>0.48</x:v>
      </x:c>
      <x:c r="O16" s="96" t="n">
        <x:f>IFERROR(INDEX('Methodology'!$F$30:$F$34,MATCH(E16,'Methodology'!$D$30:$D$34,0)),'Methodology'!$F$34)</x:f>
        <x:v>0.86</x:v>
      </x:c>
      <x:c r="P16" s="96" t="n">
        <x:f>IFERROR(INDEX('Methodology'!$G$30:$G$34,MATCH(E16,'Methodology'!$D$30:$D$34,0)),'Methodology'!$G$34)</x:f>
        <x:v>0.72</x:v>
      </x:c>
      <x:c r="Q16" s="97" t="n">
        <x:v>0.801377184373733</x:v>
      </x:c>
      <x:c r="R16" s="97" t="n">
        <x:v>0.298494008819133</x:v>
      </x:c>
      <x:c r="S16" s="97"/>
      <x:c r="T16" s="97"/>
      <x:c r="U16" s="98" t="n">
        <x:v>279.325748614956</x:v>
      </x:c>
      <x:c r="V16" s="88" t="n">
        <x:v>2024</x:v>
      </x:c>
      <x:c r="W16" s="98" t="n">
        <x:v>1808.30091740136</x:v>
      </x:c>
      <x:c r="X16" s="88" t="n">
        <x:v>2024</x:v>
      </x:c>
      <x:c r="Y16" s="97" t="n">
        <x:v>0.0686658718852111</x:v>
      </x:c>
      <x:c r="Z16" s="88" t="n">
        <x:v>2024</x:v>
      </x:c>
      <x:c r="AA16" s="97" t="n">
        <x:f>MIN(0.995,MAX(0.002,IF(COUNTA(R16,U16)=0,N16,MAX(IF(R16="",0,R16),IF(U16="",0,1-EXP(-U16/1000))))))</x:f>
        <x:v>0.298494008819133</x:v>
      </x:c>
      <x:c r="AB16" s="97" t="n">
        <x:f>MIN(0.995,MAX(0.005,IF(COUNTA(Q16,W16)=0,O16,MAX(IF(Q16="",0,Q16),IF(W16="",0,1-EXP(-W16/1000))))))</x:f>
        <x:v>0.836067564942349</x:v>
      </x:c>
      <x:c r="AC16" s="97" t="n">
        <x:f>MIN(0.995,MAX(0.005,IF(S16="",P16,S16)))</x:f>
        <x:v>0.72</x:v>
      </x:c>
      <x:c r="AD16" s="97" t="n">
        <x:f>AB16*'Methodology'!$B$31+AA16*'Methodology'!$B$32+AC16*'Methodology'!$B$33</x:f>
        <x:v>0.6363100638049884</x:v>
      </x:c>
      <x:c r="AE16" s="95" t="n">
        <x:f>K16*'Methodology'!$B$29+H16*'Methodology'!$B$30</x:f>
        <x:v>27332197313.8298</x:v>
      </x:c>
      <x:c r="AF16" s="97" t="n">
        <x:f>MIN('Methodology'!$B$36,'Methodology'!$B$34+'Methodology'!$B$35*AD16)</x:f>
        <x:v>0.4831432459395917</x:v>
      </x:c>
      <x:c r="AG16" s="99" t="n">
        <x:v>1.2</x:v>
      </x:c>
      <x:c r="AH16" s="99" t="n">
        <x:v>1</x:v>
      </x:c>
      <x:c r="AI16" s="97" t="n">
        <x:f>MIN('Methodology'!$B$38,MAX('Methodology'!$B$37,(AA16*AG16)/(AA16*AG16+AB16)))</x:f>
        <x:v>0.2999285733024547</x:v>
      </x:c>
      <x:c r="AJ16" s="95" t="n">
        <x:f>AE16*AF16</x:f>
        <x:v>13205366528.865118</x:v>
      </x:c>
      <x:c r="AK16" s="95" t="n">
        <x:f>AJ16*AI16</x:f>
        <x:v>3960666742.9385033</x:v>
      </x:c>
      <x:c r="AL16" s="95" t="n">
        <x:f>AJ16-AK16</x:f>
        <x:v>9244699785.926615</x:v>
      </x:c>
      <x:c r="AM16" s="95" t="str">
        <x:v>No</x:v>
      </x:c>
      <x:c r="AN16" s="95" t="n">
        <x:f>IF(AM16&lt;&gt;"Yes",0,IF(Y16&lt;&gt;"",MIN('Methodology'!$B$39*K16,'Methodology'!$B$40*H16*Y16),IF(T16&lt;&gt;"",'Methodology'!$B$41*K16*MIN(T16/0.5,1),0)))</x:f>
        <x:v>0</x:v>
      </x:c>
      <x:c r="AO16" s="95" t="n">
        <x:f>AK16*AH16</x:f>
        <x:v>3960666742.9385033</x:v>
      </x:c>
      <x:c r="AP16" s="95" t="n">
        <x:f>MAX(AL16,AN16)*AH16</x:f>
        <x:v>9244699785.926615</x:v>
      </x:c>
      <x:c r="AQ16" s="100"/>
      <x:c r="AR16" s="100"/>
      <x:c r="AS16" s="101" t="n">
        <x:f>'Methodology'!$B$25</x:f>
        <x:v>0.9843925474017061</x:v>
      </x:c>
      <x:c r="AT16" s="101" t="n">
        <x:f>'Methodology'!$B$26</x:f>
        <x:v>0.8745719194860588</x:v>
      </x:c>
      <x:c r="AU16" s="95" t="n">
        <x:f>IF(AQ16="",AO16*AS16,AQ16)</x:f>
        <x:v>3898850824.4904513</x:v>
      </x:c>
      <x:c r="AV16" s="95" t="n">
        <x:f>IF(AR16="",AP16*AT16,AR16)</x:f>
        <x:v>8085154836.850197</x:v>
      </x:c>
      <x:c r="AW16" s="85" t="str">
        <x:v>Medium-high</x:v>
      </x:c>
      <x:c r="AX16" s="85" t="str">
        <x:v>IMF card-count inputs</x:v>
      </x:c>
      <x:c r="AY16" s="85" t="str">
        <x:v>Modeled from consumption, card access, and payment-use indicators.</x:v>
      </x:c>
      <x:c r="AZ16" s="85"/>
    </x:row>
    <x:row r="17">
      <x:c r="A17" s="88" t="str">
        <x:v>Bangladesh</x:v>
      </x:c>
      <x:c r="B17" s="88" t="str">
        <x:v>BD</x:v>
      </x:c>
      <x:c r="C17" s="88" t="str">
        <x:v>BGD</x:v>
      </x:c>
      <x:c r="D17" s="88" t="str">
        <x:v>South Asia</x:v>
      </x:c>
      <x:c r="E17" s="88" t="str">
        <x:v>Lower middle income</x:v>
      </x:c>
      <x:c r="F17" s="88" t="n">
        <x:v>173562364</x:v>
      </x:c>
      <x:c r="G17" s="88" t="n">
        <x:v>2024</x:v>
      </x:c>
      <x:c r="H17" s="95" t="n">
        <x:v>450119432068.852</x:v>
      </x:c>
      <x:c r="I17" s="88" t="n">
        <x:v>2024</x:v>
      </x:c>
      <x:c r="J17" s="88" t="str">
        <x:v>World Bank</x:v>
      </x:c>
      <x:c r="K17" s="95" t="n">
        <x:v>315690120945.467</x:v>
      </x:c>
      <x:c r="L17" s="88" t="n">
        <x:v>2024</x:v>
      </x:c>
      <x:c r="M17" s="88" t="str">
        <x:v>World Bank</x:v>
      </x:c>
      <x:c r="N17" s="96" t="n">
        <x:f>IFERROR(INDEX('Methodology'!$E$30:$E$34,MATCH(E17,'Methodology'!$D$30:$D$34,0)),'Methodology'!$E$34)</x:f>
        <x:v>0.07</x:v>
      </x:c>
      <x:c r="O17" s="96" t="n">
        <x:f>IFERROR(INDEX('Methodology'!$F$30:$F$34,MATCH(E17,'Methodology'!$D$30:$D$34,0)),'Methodology'!$F$34)</x:f>
        <x:v>0.34</x:v>
      </x:c>
      <x:c r="P17" s="96" t="n">
        <x:f>IFERROR(INDEX('Methodology'!$G$30:$G$34,MATCH(E17,'Methodology'!$D$30:$D$34,0)),'Methodology'!$G$34)</x:f>
        <x:v>0.22</x:v>
      </x:c>
      <x:c r="Q17" s="97" t="n">
        <x:v>0.0766821304095188</x:v>
      </x:c>
      <x:c r="R17" s="97" t="n">
        <x:v>0.0172721199942625</x:v>
      </x:c>
      <x:c r="S17" s="97" t="n">
        <x:v>0.0276196135009928</x:v>
      </x:c>
      <x:c r="T17" s="97" t="n">
        <x:v>0.20768372550151</x:v>
      </x:c>
      <x:c r="U17" s="98" t="n">
        <x:v>23.5214514498841</x:v>
      </x:c>
      <x:c r="V17" s="88" t="n">
        <x:v>2024</x:v>
      </x:c>
      <x:c r="W17" s="98" t="n">
        <x:v>348.040716298462</x:v>
      </x:c>
      <x:c r="X17" s="88" t="n">
        <x:v>2024</x:v>
      </x:c>
      <x:c r="Y17" s="97" t="n">
        <x:v>0.347297813387635</x:v>
      </x:c>
      <x:c r="Z17" s="88" t="n">
        <x:v>2024</x:v>
      </x:c>
      <x:c r="AA17" s="97" t="n">
        <x:f>MIN(0.995,MAX(0.002,IF(COUNTA(R17,U17)=0,N17,MAX(IF(R17="",0,R17),IF(U17="",0,1-EXP(-U17/1000))))))</x:f>
        <x:v>0.023246978324385048</x:v>
      </x:c>
      <x:c r="AB17" s="97" t="n">
        <x:f>MIN(0.995,MAX(0.005,IF(COUNTA(Q17,W17)=0,O17,MAX(IF(Q17="",0,Q17),IF(W17="",0,1-EXP(-W17/1000))))))</x:f>
        <x:v>0.29392987293291983</x:v>
      </x:c>
      <x:c r="AC17" s="97" t="n">
        <x:f>MIN(0.995,MAX(0.005,IF(S17="",P17,S17)))</x:f>
        <x:v>0.0276196135009928</x:v>
      </x:c>
      <x:c r="AD17" s="97" t="n">
        <x:f>AB17*'Methodology'!$B$31+AA17*'Methodology'!$B$32+AC17*'Methodology'!$B$33</x:f>
        <x:v>0.17255983387673995</x:v>
      </x:c>
      <x:c r="AE17" s="95" t="n">
        <x:f>K17*'Methodology'!$B$29+H17*'Methodology'!$B$30</x:f>
        <x:v>356018914282.4825</x:v>
      </x:c>
      <x:c r="AF17" s="97" t="n">
        <x:f>MIN('Methodology'!$B$36,'Methodology'!$B$34+'Methodology'!$B$35*AD17)</x:f>
        <x:v>0.14924308039125275</x:v>
      </x:c>
      <x:c r="AG17" s="99" t="n">
        <x:v>1.2</x:v>
      </x:c>
      <x:c r="AH17" s="99" t="n">
        <x:v>1</x:v>
      </x:c>
      <x:c r="AI17" s="97" t="n">
        <x:f>MIN('Methodology'!$B$38,MAX('Methodology'!$B$37,(AA17*AG17)/(AA17*AG17+AB17)))</x:f>
        <x:v>0.08668147565977564</x:v>
      </x:c>
      <x:c r="AJ17" s="95" t="n">
        <x:f>AE17*AF17</x:f>
        <x:v>53133359445.067055</x:v>
      </x:c>
      <x:c r="AK17" s="95" t="n">
        <x:f>AJ17*AI17</x:f>
        <x:v>4605678003.45969</x:v>
      </x:c>
      <x:c r="AL17" s="95" t="n">
        <x:f>AJ17-AK17</x:f>
        <x:v>48527681441.60736</x:v>
      </x:c>
      <x:c r="AM17" s="95" t="str">
        <x:v>No</x:v>
      </x:c>
      <x:c r="AN17" s="95" t="n">
        <x:f>IF(AM17&lt;&gt;"Yes",0,IF(Y17&lt;&gt;"",MIN('Methodology'!$B$39*K17,'Methodology'!$B$40*H17*Y17),IF(T17&lt;&gt;"",'Methodology'!$B$41*K17*MIN(T17/0.5,1),0)))</x:f>
        <x:v>0</x:v>
      </x:c>
      <x:c r="AO17" s="95" t="n">
        <x:f>AK17*AH17</x:f>
        <x:v>4605678003.45969</x:v>
      </x:c>
      <x:c r="AP17" s="95" t="n">
        <x:f>MAX(AL17,AN17)*AH17</x:f>
        <x:v>48527681441.60736</x:v>
      </x:c>
      <x:c r="AQ17" s="100"/>
      <x:c r="AR17" s="100"/>
      <x:c r="AS17" s="101" t="n">
        <x:f>'Methodology'!$B$25</x:f>
        <x:v>0.9843925474017061</x:v>
      </x:c>
      <x:c r="AT17" s="101" t="n">
        <x:f>'Methodology'!$B$26</x:f>
        <x:v>0.8745719194860588</x:v>
      </x:c>
      <x:c r="AU17" s="95" t="n">
        <x:f>IF(AQ17="",AO17*AS17,AQ17)</x:f>
        <x:v>4533795102.337688</x:v>
      </x:c>
      <x:c r="AV17" s="95" t="n">
        <x:f>IF(AR17="",AP17*AT17,AR17)</x:f>
        <x:v>42440947506.59454</x:v>
      </x:c>
      <x:c r="AW17" s="85" t="str">
        <x:v>Medium-high</x:v>
      </x:c>
      <x:c r="AX17" s="85" t="str">
        <x:v>IMF card-count inputs</x:v>
      </x:c>
      <x:c r="AY17" s="85" t="str">
        <x:v>Modeled from consumption, card access, and payment-use indicators.</x:v>
      </x:c>
      <x:c r="AZ17" s="85"/>
    </x:row>
    <x:row r="18">
      <x:c r="A18" s="88" t="str">
        <x:v>Barbados</x:v>
      </x:c>
      <x:c r="B18" s="88" t="str">
        <x:v>BB</x:v>
      </x:c>
      <x:c r="C18" s="88" t="str">
        <x:v>BRB</x:v>
      </x:c>
      <x:c r="D18" s="88" t="str">
        <x:v>Latin America &amp; Caribbean </x:v>
      </x:c>
      <x:c r="E18" s="88" t="str">
        <x:v>High income</x:v>
      </x:c>
      <x:c r="F18" s="88" t="n">
        <x:v>282467</x:v>
      </x:c>
      <x:c r="G18" s="88" t="n">
        <x:v>2024</x:v>
      </x:c>
      <x:c r="H18" s="95" t="n">
        <x:v>7597571450</x:v>
      </x:c>
      <x:c r="I18" s="88" t="n">
        <x:v>2024</x:v>
      </x:c>
      <x:c r="J18" s="88" t="str">
        <x:v>World Bank</x:v>
      </x:c>
      <x:c r="K18" s="95" t="n">
        <x:v>4406591441</x:v>
      </x:c>
      <x:c r="L18" s="88" t="n">
        <x:v>2024</x:v>
      </x:c>
      <x:c r="M18" s="88" t="str">
        <x:v>GDP-share proxy</x:v>
      </x:c>
      <x:c r="N18" s="96" t="n">
        <x:f>IFERROR(INDEX('Methodology'!$E$30:$E$34,MATCH(E18,'Methodology'!$D$30:$D$34,0)),'Methodology'!$E$34)</x:f>
        <x:v>0.48</x:v>
      </x:c>
      <x:c r="O18" s="96" t="n">
        <x:f>IFERROR(INDEX('Methodology'!$F$30:$F$34,MATCH(E18,'Methodology'!$D$30:$D$34,0)),'Methodology'!$F$34)</x:f>
        <x:v>0.86</x:v>
      </x:c>
      <x:c r="P18" s="96" t="n">
        <x:f>IFERROR(INDEX('Methodology'!$G$30:$G$34,MATCH(E18,'Methodology'!$D$30:$D$34,0)),'Methodology'!$G$34)</x:f>
        <x:v>0.72</x:v>
      </x:c>
      <x:c r="Q18" s="97"/>
      <x:c r="R18" s="97"/>
      <x:c r="S18" s="97"/>
      <x:c r="T18" s="97"/>
      <x:c r="U18" s="98" t="n">
        <x:v>443.387499532128</x:v>
      </x:c>
      <x:c r="V18" s="88" t="n">
        <x:v>2024</x:v>
      </x:c>
      <x:c r="W18" s="98"/>
      <x:c r="X18" s="88"/>
      <x:c r="Y18" s="97"/>
      <x:c r="Z18" s="88"/>
      <x:c r="AA18" s="97" t="n">
        <x:f>MIN(0.995,MAX(0.002,IF(COUNTA(R18,U18)=0,N18,MAX(IF(R18="",0,R18),IF(U18="",0,1-EXP(-U18/1000))))))</x:f>
        <x:v>0.3581415609526648</x:v>
      </x:c>
      <x:c r="AB18" s="97" t="n">
        <x:f>MIN(0.995,MAX(0.005,IF(COUNTA(Q18,W18)=0,O18,MAX(IF(Q18="",0,Q18),IF(W18="",0,1-EXP(-W18/1000))))))</x:f>
        <x:v>0.86</x:v>
      </x:c>
      <x:c r="AC18" s="97" t="n">
        <x:f>MIN(0.995,MAX(0.005,IF(S18="",P18,S18)))</x:f>
        <x:v>0.72</x:v>
      </x:c>
      <x:c r="AD18" s="97" t="n">
        <x:f>AB18*'Methodology'!$B$31+AA18*'Methodology'!$B$32+AC18*'Methodology'!$B$33</x:f>
        <x:v>0.6703495463334327</x:v>
      </x:c>
      <x:c r="AE18" s="95" t="n">
        <x:f>K18*'Methodology'!$B$29+H18*'Methodology'!$B$30</x:f>
        <x:v>5363885443.7</x:v>
      </x:c>
      <x:c r="AF18" s="97" t="n">
        <x:f>MIN('Methodology'!$B$36,'Methodology'!$B$34+'Methodology'!$B$35*AD18)</x:f>
        <x:v>0.5076516733600716</x:v>
      </x:c>
      <x:c r="AG18" s="99" t="n">
        <x:v>1.15</x:v>
      </x:c>
      <x:c r="AH18" s="99" t="n">
        <x:v>1</x:v>
      </x:c>
      <x:c r="AI18" s="97" t="n">
        <x:f>MIN('Methodology'!$B$38,MAX('Methodology'!$B$37,(AA18*AG18)/(AA18*AG18+AB18)))</x:f>
        <x:v>0.3238264352756841</x:v>
      </x:c>
      <x:c r="AJ18" s="95" t="n">
        <x:f>AE18*AF18</x:f>
        <x:v>2722985421.2060347</x:v>
      </x:c>
      <x:c r="AK18" s="95" t="n">
        <x:f>AJ18*AI18</x:f>
        <x:v>881774662.2568074</x:v>
      </x:c>
      <x:c r="AL18" s="95" t="n">
        <x:f>AJ18-AK18</x:f>
        <x:v>1841210758.9492273</x:v>
      </x:c>
      <x:c r="AM18" s="95" t="str">
        <x:v>No</x:v>
      </x:c>
      <x:c r="AN18" s="95" t="n">
        <x:f>IF(AM18&lt;&gt;"Yes",0,IF(Y18&lt;&gt;"",MIN('Methodology'!$B$39*K18,'Methodology'!$B$40*H18*Y18),IF(T18&lt;&gt;"",'Methodology'!$B$41*K18*MIN(T18/0.5,1),0)))</x:f>
        <x:v>0</x:v>
      </x:c>
      <x:c r="AO18" s="95" t="n">
        <x:f>AK18*AH18</x:f>
        <x:v>881774662.2568074</x:v>
      </x:c>
      <x:c r="AP18" s="95" t="n">
        <x:f>MAX(AL18,AN18)*AH18</x:f>
        <x:v>1841210758.9492273</x:v>
      </x:c>
      <x:c r="AQ18" s="100"/>
      <x:c r="AR18" s="100"/>
      <x:c r="AS18" s="101" t="n">
        <x:f>'Methodology'!$B$25</x:f>
        <x:v>0.9843925474017061</x:v>
      </x:c>
      <x:c r="AT18" s="101" t="n">
        <x:f>'Methodology'!$B$26</x:f>
        <x:v>0.8745719194860588</x:v>
      </x:c>
      <x:c r="AU18" s="95" t="n">
        <x:f>IF(AQ18="",AO18*AS18,AQ18)</x:f>
        <x:v>868012406.0132577</x:v>
      </x:c>
      <x:c r="AV18" s="95" t="n">
        <x:f>IF(AR18="",AP18*AT18,AR18)</x:f>
        <x:v>1610271227.632609</x:v>
      </x:c>
      <x:c r="AW18" s="85" t="str">
        <x:v>Low</x:v>
      </x:c>
      <x:c r="AX18" s="85" t="str">
        <x:v>income/region payment proxy; consumption proxy</x:v>
      </x:c>
      <x:c r="AY18" s="85" t="str">
        <x:v>No recent household-consumption series; GDP-share proxy used, reducing precision. Small/tourism-exposed economy; cross-border spending can materially shift totals.</x:v>
      </x:c>
      <x:c r="AZ18" s="85"/>
    </x:row>
    <x:row r="19">
      <x:c r="A19" s="88" t="str">
        <x:v>Belarus</x:v>
      </x:c>
      <x:c r="B19" s="88" t="str">
        <x:v>BY</x:v>
      </x:c>
      <x:c r="C19" s="88" t="str">
        <x:v>BLR</x:v>
      </x:c>
      <x:c r="D19" s="88" t="str">
        <x:v>Europe &amp; Central Asia</x:v>
      </x:c>
      <x:c r="E19" s="88" t="str">
        <x:v>Upper middle income</x:v>
      </x:c>
      <x:c r="F19" s="88" t="n">
        <x:v>9132629</x:v>
      </x:c>
      <x:c r="G19" s="88" t="n">
        <x:v>2024</x:v>
      </x:c>
      <x:c r="H19" s="95" t="n">
        <x:v>78591839299.7087</x:v>
      </x:c>
      <x:c r="I19" s="88" t="n">
        <x:v>2024</x:v>
      </x:c>
      <x:c r="J19" s="88" t="str">
        <x:v>World Bank</x:v>
      </x:c>
      <x:c r="K19" s="95" t="n">
        <x:v>43471858719.3857</x:v>
      </x:c>
      <x:c r="L19" s="88" t="n">
        <x:v>2024</x:v>
      </x:c>
      <x:c r="M19" s="88" t="str">
        <x:v>World Bank</x:v>
      </x:c>
      <x:c r="N19" s="96" t="n">
        <x:f>IFERROR(INDEX('Methodology'!$E$30:$E$34,MATCH(E19,'Methodology'!$D$30:$D$34,0)),'Methodology'!$E$34)</x:f>
        <x:v>0.23</x:v>
      </x:c>
      <x:c r="O19" s="96" t="n">
        <x:f>IFERROR(INDEX('Methodology'!$F$30:$F$34,MATCH(E19,'Methodology'!$D$30:$D$34,0)),'Methodology'!$F$34)</x:f>
        <x:v>0.62</x:v>
      </x:c>
      <x:c r="P19" s="96" t="n">
        <x:f>IFERROR(INDEX('Methodology'!$G$30:$G$34,MATCH(E19,'Methodology'!$D$30:$D$34,0)),'Methodology'!$G$34)</x:f>
        <x:v>0.45</x:v>
      </x:c>
      <x:c r="Q19" s="97" t="n">
        <x:v>0.706021296756728</x:v>
      </x:c>
      <x:c r="R19" s="97" t="n">
        <x:v>0.187152060500419</x:v>
      </x:c>
      <x:c r="S19" s="97"/>
      <x:c r="T19" s="97"/>
      <x:c r="U19" s="98" t="n">
        <x:v>46.9107727905083</x:v>
      </x:c>
      <x:c r="V19" s="88" t="n">
        <x:v>2024</x:v>
      </x:c>
      <x:c r="W19" s="98" t="n">
        <x:v>3164.55104378521</x:v>
      </x:c>
      <x:c r="X19" s="88" t="n">
        <x:v>2024</x:v>
      </x:c>
      <x:c r="Y19" s="97"/>
      <x:c r="Z19" s="88"/>
      <x:c r="AA19" s="97" t="n">
        <x:f>MIN(0.995,MAX(0.002,IF(COUNTA(R19,U19)=0,N19,MAX(IF(R19="",0,R19),IF(U19="",0,1-EXP(-U19/1000))))))</x:f>
        <x:v>0.187152060500419</x:v>
      </x:c>
      <x:c r="AB19" s="97" t="n">
        <x:f>MIN(0.995,MAX(0.005,IF(COUNTA(Q19,W19)=0,O19,MAX(IF(Q19="",0,Q19),IF(W19="",0,1-EXP(-W19/1000))))))</x:f>
        <x:v>0.9577669016295606</x:v>
      </x:c>
      <x:c r="AC19" s="97" t="n">
        <x:f>MIN(0.995,MAX(0.005,IF(S19="",P19,S19)))</x:f>
        <x:v>0.45</x:v>
      </x:c>
      <x:c r="AD19" s="97" t="n">
        <x:f>AB19*'Methodology'!$B$31+AA19*'Methodology'!$B$32+AC19*'Methodology'!$B$33</x:f>
        <x:v>0.637275017071405</x:v>
      </x:c>
      <x:c r="AE19" s="95" t="n">
        <x:f>K19*'Methodology'!$B$29+H19*'Methodology'!$B$30</x:f>
        <x:v>54007852893.48259</x:v>
      </x:c>
      <x:c r="AF19" s="97" t="n">
        <x:f>MIN('Methodology'!$B$36,'Methodology'!$B$34+'Methodology'!$B$35*AD19)</x:f>
        <x:v>0.4838380122914116</x:v>
      </x:c>
      <x:c r="AG19" s="99" t="n">
        <x:v>0.85</x:v>
      </x:c>
      <x:c r="AH19" s="99" t="n">
        <x:v>1</x:v>
      </x:c>
      <x:c r="AI19" s="97" t="n">
        <x:f>MIN('Methodology'!$B$38,MAX('Methodology'!$B$37,(AA19*AG19)/(AA19*AG19+AB19)))</x:f>
        <x:v>0.14243613678591774</x:v>
      </x:c>
      <x:c r="AJ19" s="95" t="n">
        <x:f>AE19*AF19</x:f>
        <x:v>26131052192.109577</x:v>
      </x:c>
      <x:c r="AK19" s="95" t="n">
        <x:f>AJ19*AI19</x:f>
        <x:v>3722006124.395275</x:v>
      </x:c>
      <x:c r="AL19" s="95" t="n">
        <x:f>AJ19-AK19</x:f>
        <x:v>22409046067.714302</x:v>
      </x:c>
      <x:c r="AM19" s="95" t="str">
        <x:v>No</x:v>
      </x:c>
      <x:c r="AN19" s="95" t="n">
        <x:f>IF(AM19&lt;&gt;"Yes",0,IF(Y19&lt;&gt;"",MIN('Methodology'!$B$39*K19,'Methodology'!$B$40*H19*Y19),IF(T19&lt;&gt;"",'Methodology'!$B$41*K19*MIN(T19/0.5,1),0)))</x:f>
        <x:v>0</x:v>
      </x:c>
      <x:c r="AO19" s="95" t="n">
        <x:f>AK19*AH19</x:f>
        <x:v>3722006124.395275</x:v>
      </x:c>
      <x:c r="AP19" s="95" t="n">
        <x:f>MAX(AL19,AN19)*AH19</x:f>
        <x:v>22409046067.714302</x:v>
      </x:c>
      <x:c r="AQ19" s="100"/>
      <x:c r="AR19" s="100"/>
      <x:c r="AS19" s="101" t="n">
        <x:f>'Methodology'!$B$25</x:f>
        <x:v>0.9843925474017061</x:v>
      </x:c>
      <x:c r="AT19" s="101" t="n">
        <x:f>'Methodology'!$B$26</x:f>
        <x:v>0.8745719194860588</x:v>
      </x:c>
      <x:c r="AU19" s="95" t="n">
        <x:f>IF(AQ19="",AO19*AS19,AQ19)</x:f>
        <x:v>3663915090.2382164</x:v>
      </x:c>
      <x:c r="AV19" s="95" t="n">
        <x:f>IF(AR19="",AP19*AT19,AR19)</x:f>
        <x:v>19598322433.292416</x:v>
      </x:c>
      <x:c r="AW19" s="85" t="str">
        <x:v>Medium-high</x:v>
      </x:c>
      <x:c r="AX19" s="85" t="str">
        <x:v>IMF card-count inputs</x:v>
      </x:c>
      <x:c r="AY19" s="85" t="str">
        <x:v>Modeled from consumption, card access, and payment-use indicators.</x:v>
      </x:c>
      <x:c r="AZ19" s="85"/>
    </x:row>
    <x:row r="20">
      <x:c r="A20" s="88" t="str">
        <x:v>Belgium</x:v>
      </x:c>
      <x:c r="B20" s="88" t="str">
        <x:v>BE</x:v>
      </x:c>
      <x:c r="C20" s="88" t="str">
        <x:v>BEL</x:v>
      </x:c>
      <x:c r="D20" s="88" t="str">
        <x:v>Europe &amp; Central Asia</x:v>
      </x:c>
      <x:c r="E20" s="88" t="str">
        <x:v>High income</x:v>
      </x:c>
      <x:c r="F20" s="88" t="n">
        <x:v>11858610</x:v>
      </x:c>
      <x:c r="G20" s="88" t="n">
        <x:v>2024</x:v>
      </x:c>
      <x:c r="H20" s="95" t="n">
        <x:v>670983130618.828</x:v>
      </x:c>
      <x:c r="I20" s="88" t="n">
        <x:v>2024</x:v>
      </x:c>
      <x:c r="J20" s="88" t="str">
        <x:v>World Bank</x:v>
      </x:c>
      <x:c r="K20" s="95" t="n">
        <x:v>349542325007.422</x:v>
      </x:c>
      <x:c r="L20" s="88" t="n">
        <x:v>2024</x:v>
      </x:c>
      <x:c r="M20" s="88" t="str">
        <x:v>World Bank</x:v>
      </x:c>
      <x:c r="N20" s="96" t="n">
        <x:f>IFERROR(INDEX('Methodology'!$E$30:$E$34,MATCH(E20,'Methodology'!$D$30:$D$34,0)),'Methodology'!$E$34)</x:f>
        <x:v>0.48</x:v>
      </x:c>
      <x:c r="O20" s="96" t="n">
        <x:f>IFERROR(INDEX('Methodology'!$F$30:$F$34,MATCH(E20,'Methodology'!$D$30:$D$34,0)),'Methodology'!$F$34)</x:f>
        <x:v>0.86</x:v>
      </x:c>
      <x:c r="P20" s="96" t="n">
        <x:f>IFERROR(INDEX('Methodology'!$G$30:$G$34,MATCH(E20,'Methodology'!$D$30:$D$34,0)),'Methodology'!$G$34)</x:f>
        <x:v>0.72</x:v>
      </x:c>
      <x:c r="Q20" s="97" t="n">
        <x:v>0.964351347205415</x:v>
      </x:c>
      <x:c r="R20" s="97" t="n">
        <x:v>0.49822119918973</x:v>
      </x:c>
      <x:c r="S20" s="97"/>
      <x:c r="T20" s="97"/>
      <x:c r="U20" s="98" t="n">
        <x:v>244.71073570758</x:v>
      </x:c>
      <x:c r="V20" s="88" t="n">
        <x:v>2024</x:v>
      </x:c>
      <x:c r="W20" s="98" t="n">
        <x:v>3427.54889681419</x:v>
      </x:c>
      <x:c r="X20" s="88" t="n">
        <x:v>2024</x:v>
      </x:c>
      <x:c r="Y20" s="97"/>
      <x:c r="Z20" s="88"/>
      <x:c r="AA20" s="97" t="n">
        <x:f>MIN(0.995,MAX(0.002,IF(COUNTA(R20,U20)=0,N20,MAX(IF(R20="",0,R20),IF(U20="",0,1-EXP(-U20/1000))))))</x:f>
        <x:v>0.49822119918973</x:v>
      </x:c>
      <x:c r="AB20" s="97" t="n">
        <x:f>MIN(0.995,MAX(0.005,IF(COUNTA(Q20,W20)=0,O20,MAX(IF(Q20="",0,Q20),IF(W20="",0,1-EXP(-W20/1000))))))</x:f>
        <x:v>0.9675335781249874</x:v>
      </x:c>
      <x:c r="AC20" s="97" t="n">
        <x:f>MIN(0.995,MAX(0.005,IF(S20="",P20,S20)))</x:f>
        <x:v>0.72</x:v>
      </x:c>
      <x:c r="AD20" s="97" t="n">
        <x:f>AB20*'Methodology'!$B$31+AA20*'Methodology'!$B$32+AC20*'Methodology'!$B$33</x:f>
        <x:v>0.7785208876851486</x:v>
      </x:c>
      <x:c r="AE20" s="95" t="n">
        <x:f>K20*'Methodology'!$B$29+H20*'Methodology'!$B$30</x:f>
        <x:v>445974566690.84375</x:v>
      </x:c>
      <x:c r="AF20" s="97" t="n">
        <x:f>MIN('Methodology'!$B$36,'Methodology'!$B$34+'Methodology'!$B$35*AD20)</x:f>
        <x:v>0.585535039133307</x:v>
      </x:c>
      <x:c r="AG20" s="99" t="n">
        <x:v>0.55</x:v>
      </x:c>
      <x:c r="AH20" s="99" t="n">
        <x:v>1</x:v>
      </x:c>
      <x:c r="AI20" s="97" t="n">
        <x:f>MIN('Methodology'!$B$38,MAX('Methodology'!$B$37,(AA20*AG20)/(AA20*AG20+AB20)))</x:f>
        <x:v>0.22070839157067304</x:v>
      </x:c>
      <x:c r="AJ20" s="95" t="n">
        <x:f>AE20*AF20</x:f>
        <x:v>261133735359.7828</x:v>
      </x:c>
      <x:c r="AK20" s="95" t="n">
        <x:f>AJ20*AI20</x:f>
        <x:v>57634406716.09945</x:v>
      </x:c>
      <x:c r="AL20" s="95" t="n">
        <x:f>AJ20-AK20</x:f>
        <x:v>203499328643.68335</x:v>
      </x:c>
      <x:c r="AM20" s="95" t="str">
        <x:v>No</x:v>
      </x:c>
      <x:c r="AN20" s="95" t="n">
        <x:f>IF(AM20&lt;&gt;"Yes",0,IF(Y20&lt;&gt;"",MIN('Methodology'!$B$39*K20,'Methodology'!$B$40*H20*Y20),IF(T20&lt;&gt;"",'Methodology'!$B$41*K20*MIN(T20/0.5,1),0)))</x:f>
        <x:v>0</x:v>
      </x:c>
      <x:c r="AO20" s="95" t="n">
        <x:f>AK20*AH20</x:f>
        <x:v>57634406716.09945</x:v>
      </x:c>
      <x:c r="AP20" s="95" t="n">
        <x:f>MAX(AL20,AN20)*AH20</x:f>
        <x:v>203499328643.68335</x:v>
      </x:c>
      <x:c r="AQ20" s="100"/>
      <x:c r="AR20" s="100"/>
      <x:c r="AS20" s="101" t="n">
        <x:f>'Methodology'!$B$25</x:f>
        <x:v>0.9843925474017061</x:v>
      </x:c>
      <x:c r="AT20" s="101" t="n">
        <x:f>'Methodology'!$B$26</x:f>
        <x:v>0.8745719194860588</x:v>
      </x:c>
      <x:c r="AU20" s="95" t="n">
        <x:f>IF(AQ20="",AO20*AS20,AQ20)</x:f>
        <x:v>56734880445.24714</x:v>
      </x:c>
      <x:c r="AV20" s="95" t="n">
        <x:f>IF(AR20="",AP20*AT20,AR20)</x:f>
        <x:v>177974798466.03046</x:v>
      </x:c>
      <x:c r="AW20" s="85" t="str">
        <x:v>Medium-high</x:v>
      </x:c>
      <x:c r="AX20" s="85" t="str">
        <x:v>IMF card-count inputs</x:v>
      </x:c>
      <x:c r="AY20" s="85" t="str">
        <x:v>Modeled from consumption, card access, and payment-use indicators.</x:v>
      </x:c>
      <x:c r="AZ20" s="85"/>
    </x:row>
    <x:row r="21">
      <x:c r="A21" s="88" t="str">
        <x:v>Belize</x:v>
      </x:c>
      <x:c r="B21" s="88" t="str">
        <x:v>BZ</x:v>
      </x:c>
      <x:c r="C21" s="88" t="str">
        <x:v>BLZ</x:v>
      </x:c>
      <x:c r="D21" s="88" t="str">
        <x:v>Latin America &amp; Caribbean </x:v>
      </x:c>
      <x:c r="E21" s="88" t="str">
        <x:v>Upper middle income</x:v>
      </x:c>
      <x:c r="F21" s="88" t="n">
        <x:v>417072</x:v>
      </x:c>
      <x:c r="G21" s="88" t="n">
        <x:v>2024</x:v>
      </x:c>
      <x:c r="H21" s="95" t="n">
        <x:v>3203631800</x:v>
      </x:c>
      <x:c r="I21" s="88" t="n">
        <x:v>2024</x:v>
      </x:c>
      <x:c r="J21" s="88" t="str">
        <x:v>World Bank</x:v>
      </x:c>
      <x:c r="K21" s="95" t="n">
        <x:v>2059458750</x:v>
      </x:c>
      <x:c r="L21" s="88" t="n">
        <x:v>2024</x:v>
      </x:c>
      <x:c r="M21" s="88" t="str">
        <x:v>World Bank</x:v>
      </x:c>
      <x:c r="N21" s="96" t="n">
        <x:f>IFERROR(INDEX('Methodology'!$E$30:$E$34,MATCH(E21,'Methodology'!$D$30:$D$34,0)),'Methodology'!$E$34)</x:f>
        <x:v>0.23</x:v>
      </x:c>
      <x:c r="O21" s="96" t="n">
        <x:f>IFERROR(INDEX('Methodology'!$F$30:$F$34,MATCH(E21,'Methodology'!$D$30:$D$34,0)),'Methodology'!$F$34)</x:f>
        <x:v>0.62</x:v>
      </x:c>
      <x:c r="P21" s="96" t="n">
        <x:f>IFERROR(INDEX('Methodology'!$G$30:$G$34,MATCH(E21,'Methodology'!$D$30:$D$34,0)),'Methodology'!$G$34)</x:f>
        <x:v>0.45</x:v>
      </x:c>
      <x:c r="Q21" s="97" t="n">
        <x:v>0.445805962008879</x:v>
      </x:c>
      <x:c r="R21" s="97" t="n">
        <x:v>0.14910846301488</x:v>
      </x:c>
      <x:c r="S21" s="97" t="n">
        <x:v>0.24656641672003</x:v>
      </x:c>
      <x:c r="T21" s="97" t="n">
        <x:v>0.136663450906245</x:v>
      </x:c>
      <x:c r="U21" s="98" t="n">
        <x:v>114.246953741745</x:v>
      </x:c>
      <x:c r="V21" s="88" t="n">
        <x:v>2024</x:v>
      </x:c>
      <x:c r="W21" s="98" t="n">
        <x:v>734.502292581011</x:v>
      </x:c>
      <x:c r="X21" s="88" t="n">
        <x:v>2024</x:v>
      </x:c>
      <x:c r="Y21" s="97"/>
      <x:c r="Z21" s="88"/>
      <x:c r="AA21" s="97" t="n">
        <x:f>MIN(0.995,MAX(0.002,IF(COUNTA(R21,U21)=0,N21,MAX(IF(R21="",0,R21),IF(U21="",0,1-EXP(-U21/1000))))))</x:f>
        <x:v>0.14910846301488</x:v>
      </x:c>
      <x:c r="AB21" s="97" t="n">
        <x:f>MIN(0.995,MAX(0.005,IF(COUNTA(Q21,W21)=0,O21,MAX(IF(Q21="",0,Q21),IF(W21="",0,1-EXP(-W21/1000))))))</x:f>
        <x:v>0.5202558282010843</x:v>
      </x:c>
      <x:c r="AC21" s="97" t="n">
        <x:f>MIN(0.995,MAX(0.005,IF(S21="",P21,S21)))</x:f>
        <x:v>0.24656641672003</x:v>
      </x:c>
      <x:c r="AD21" s="97" t="n">
        <x:f>AB21*'Methodology'!$B$31+AA21*'Methodology'!$B$32+AC21*'Methodology'!$B$33</x:f>
        <x:v>0.36298530923780736</x:v>
      </x:c>
      <x:c r="AE21" s="95" t="n">
        <x:f>K21*'Methodology'!$B$29+H21*'Methodology'!$B$30</x:f>
        <x:v>2402710665</x:v>
      </x:c>
      <x:c r="AF21" s="97" t="n">
        <x:f>MIN('Methodology'!$B$36,'Methodology'!$B$34+'Methodology'!$B$35*AD21)</x:f>
        <x:v>0.2863494226512213</x:v>
      </x:c>
      <x:c r="AG21" s="99" t="n">
        <x:v>1.15</x:v>
      </x:c>
      <x:c r="AH21" s="99" t="n">
        <x:v>1</x:v>
      </x:c>
      <x:c r="AI21" s="97" t="n">
        <x:f>MIN('Methodology'!$B$38,MAX('Methodology'!$B$37,(AA21*AG21)/(AA21*AG21+AB21)))</x:f>
        <x:v>0.2478923763343219</x:v>
      </x:c>
      <x:c r="AJ21" s="95" t="n">
        <x:f>AE21*AF21</x:f>
        <x:v>688014811.720682</x:v>
      </x:c>
      <x:c r="AK21" s="95" t="n">
        <x:f>AJ21*AI21</x:f>
        <x:v>170553626.63065094</x:v>
      </x:c>
      <x:c r="AL21" s="95" t="n">
        <x:f>AJ21-AK21</x:f>
        <x:v>517461185.0900311</x:v>
      </x:c>
      <x:c r="AM21" s="95" t="str">
        <x:v>No</x:v>
      </x:c>
      <x:c r="AN21" s="95" t="n">
        <x:f>IF(AM21&lt;&gt;"Yes",0,IF(Y21&lt;&gt;"",MIN('Methodology'!$B$39*K21,'Methodology'!$B$40*H21*Y21),IF(T21&lt;&gt;"",'Methodology'!$B$41*K21*MIN(T21/0.5,1),0)))</x:f>
        <x:v>0</x:v>
      </x:c>
      <x:c r="AO21" s="95" t="n">
        <x:f>AK21*AH21</x:f>
        <x:v>170553626.63065094</x:v>
      </x:c>
      <x:c r="AP21" s="95" t="n">
        <x:f>MAX(AL21,AN21)*AH21</x:f>
        <x:v>517461185.0900311</x:v>
      </x:c>
      <x:c r="AQ21" s="100"/>
      <x:c r="AR21" s="100"/>
      <x:c r="AS21" s="101" t="n">
        <x:f>'Methodology'!$B$25</x:f>
        <x:v>0.9843925474017061</x:v>
      </x:c>
      <x:c r="AT21" s="101" t="n">
        <x:f>'Methodology'!$B$26</x:f>
        <x:v>0.8745719194860588</x:v>
      </x:c>
      <x:c r="AU21" s="95" t="n">
        <x:f>IF(AQ21="",AO21*AS21,AQ21)</x:f>
        <x:v>167891718.98754594</x:v>
      </x:c>
      <x:c r="AV21" s="95" t="n">
        <x:f>IF(AR21="",AP21*AT21,AR21)</x:f>
        <x:v>452557021.90371925</x:v>
      </x:c>
      <x:c r="AW21" s="85" t="str">
        <x:v>Medium-high</x:v>
      </x:c>
      <x:c r="AX21" s="85" t="str">
        <x:v>IMF card-count inputs</x:v>
      </x:c>
      <x:c r="AY21" s="85" t="str">
        <x:v>Modeled from consumption, card access, and payment-use indicators. Small/tourism-exposed economy; cross-border spending can materially shift totals.</x:v>
      </x:c>
      <x:c r="AZ21" s="85"/>
    </x:row>
    <x:row r="22">
      <x:c r="A22" s="88" t="str">
        <x:v>Benin</x:v>
      </x:c>
      <x:c r="B22" s="88" t="str">
        <x:v>BJ</x:v>
      </x:c>
      <x:c r="C22" s="88" t="str">
        <x:v>BEN</x:v>
      </x:c>
      <x:c r="D22" s="88" t="str">
        <x:v>Sub-Saharan Africa </x:v>
      </x:c>
      <x:c r="E22" s="88" t="str">
        <x:v>Lower middle income</x:v>
      </x:c>
      <x:c r="F22" s="88" t="n">
        <x:v>14462724</x:v>
      </x:c>
      <x:c r="G22" s="88" t="n">
        <x:v>2024</x:v>
      </x:c>
      <x:c r="H22" s="95" t="n">
        <x:v>21482643706.4249</x:v>
      </x:c>
      <x:c r="I22" s="88" t="n">
        <x:v>2024</x:v>
      </x:c>
      <x:c r="J22" s="88" t="str">
        <x:v>World Bank</x:v>
      </x:c>
      <x:c r="K22" s="95" t="n">
        <x:v>12649557975.1325</x:v>
      </x:c>
      <x:c r="L22" s="88" t="n">
        <x:v>2024</x:v>
      </x:c>
      <x:c r="M22" s="88" t="str">
        <x:v>World Bank</x:v>
      </x:c>
      <x:c r="N22" s="96" t="n">
        <x:f>IFERROR(INDEX('Methodology'!$E$30:$E$34,MATCH(E22,'Methodology'!$D$30:$D$34,0)),'Methodology'!$E$34)</x:f>
        <x:v>0.07</x:v>
      </x:c>
      <x:c r="O22" s="96" t="n">
        <x:f>IFERROR(INDEX('Methodology'!$F$30:$F$34,MATCH(E22,'Methodology'!$D$30:$D$34,0)),'Methodology'!$F$34)</x:f>
        <x:v>0.34</x:v>
      </x:c>
      <x:c r="P22" s="96" t="n">
        <x:f>IFERROR(INDEX('Methodology'!$G$30:$G$34,MATCH(E22,'Methodology'!$D$30:$D$34,0)),'Methodology'!$G$34)</x:f>
        <x:v>0.22</x:v>
      </x:c>
      <x:c r="Q22" s="97" t="n">
        <x:v>0.048468301055588</x:v>
      </x:c>
      <x:c r="R22" s="97" t="n">
        <x:v>0.0298577409932504</x:v>
      </x:c>
      <x:c r="S22" s="97" t="n">
        <x:v>0.0676468510773468</x:v>
      </x:c>
      <x:c r="T22" s="97" t="n">
        <x:v>0.448728519417161</x:v>
      </x:c>
      <x:c r="U22" s="98"/>
      <x:c r="V22" s="88"/>
      <x:c r="W22" s="98" t="n">
        <x:v>168.534287178171</x:v>
      </x:c>
      <x:c r="X22" s="88" t="n">
        <x:v>2023</x:v>
      </x:c>
      <x:c r="Y22" s="97" t="n">
        <x:v>0.906076085125862</x:v>
      </x:c>
      <x:c r="Z22" s="88" t="n">
        <x:v>2023</x:v>
      </x:c>
      <x:c r="AA22" s="97" t="n">
        <x:f>MIN(0.995,MAX(0.002,IF(COUNTA(R22,U22)=0,N22,MAX(IF(R22="",0,R22),IF(U22="",0,1-EXP(-U22/1000))))))</x:f>
        <x:v>0.0298577409932504</x:v>
      </x:c>
      <x:c r="AB22" s="97" t="n">
        <x:f>MIN(0.995,MAX(0.005,IF(COUNTA(Q22,W22)=0,O22,MAX(IF(Q22="",0,Q22),IF(W22="",0,1-EXP(-W22/1000))))))</x:f>
        <x:v>0.15509770639318532</x:v>
      </x:c>
      <x:c r="AC22" s="97" t="n">
        <x:f>MIN(0.995,MAX(0.005,IF(S22="",P22,S22)))</x:f>
        <x:v>0.0676468510773468</x:v>
      </x:c>
      <x:c r="AD22" s="97" t="n">
        <x:f>AB22*'Methodology'!$B$31+AA22*'Methodology'!$B$32+AC22*'Methodology'!$B$33</x:f>
        <x:v>0.10251863297162425</x:v>
      </x:c>
      <x:c r="AE22" s="95" t="n">
        <x:f>K22*'Methodology'!$B$29+H22*'Methodology'!$B$30</x:f>
        <x:v>15299483694.520218</x:v>
      </x:c>
      <x:c r="AF22" s="97" t="n">
        <x:f>MIN('Methodology'!$B$36,'Methodology'!$B$34+'Methodology'!$B$35*AD22)</x:f>
        <x:v>0.09881341573956945</x:v>
      </x:c>
      <x:c r="AG22" s="99" t="n">
        <x:v>1.15</x:v>
      </x:c>
      <x:c r="AH22" s="99" t="n">
        <x:v>1</x:v>
      </x:c>
      <x:c r="AI22" s="97" t="n">
        <x:f>MIN('Methodology'!$B$38,MAX('Methodology'!$B$37,(AA22*AG22)/(AA22*AG22+AB22)))</x:f>
        <x:v>0.18125775979681724</x:v>
      </x:c>
      <x:c r="AJ22" s="95" t="n">
        <x:f>AE22*AF22</x:f>
        <x:v>1511794242.9073904</x:v>
      </x:c>
      <x:c r="AK22" s="95" t="n">
        <x:f>AJ22*AI22</x:f>
        <x:v>274024437.74311894</x:v>
      </x:c>
      <x:c r="AL22" s="95" t="n">
        <x:f>AJ22-AK22</x:f>
        <x:v>1237769805.1642714</x:v>
      </x:c>
      <x:c r="AM22" s="95" t="str">
        <x:v>Yes</x:v>
      </x:c>
      <x:c r="AN22" s="95" t="n">
        <x:f>IF(AM22&lt;&gt;"Yes",0,IF(Y22&lt;&gt;"",MIN('Methodology'!$B$39*K22,'Methodology'!$B$40*H22*Y22),IF(T22&lt;&gt;"",'Methodology'!$B$41*K22*MIN(T22/0.5,1),0)))</x:f>
        <x:v>3162389493.783125</x:v>
      </x:c>
      <x:c r="AO22" s="95" t="n">
        <x:f>AK22*AH22</x:f>
        <x:v>274024437.74311894</x:v>
      </x:c>
      <x:c r="AP22" s="95" t="n">
        <x:f>MAX(AL22,AN22)*AH22</x:f>
        <x:v>3162389493.783125</x:v>
      </x:c>
      <x:c r="AQ22" s="100"/>
      <x:c r="AR22" s="100"/>
      <x:c r="AS22" s="101" t="n">
        <x:f>'Methodology'!$B$25</x:f>
        <x:v>0.9843925474017061</x:v>
      </x:c>
      <x:c r="AT22" s="101" t="n">
        <x:f>'Methodology'!$B$26</x:f>
        <x:v>0.8745719194860588</x:v>
      </x:c>
      <x:c r="AU22" s="95" t="n">
        <x:f>IF(AQ22="",AO22*AS22,AQ22)</x:f>
        <x:v>269747614.3202691</x:v>
      </x:c>
      <x:c r="AV22" s="95" t="n">
        <x:f>IF(AR22="",AP22*AT22,AR22)</x:f>
        <x:v>2765737049.7404537</x:v>
      </x:c>
      <x:c r="AW22" s="85" t="str">
        <x:v>Medium-high</x:v>
      </x:c>
      <x:c r="AX22" s="85" t="str">
        <x:v>Findex ownership inputs; mobile-money analog</x:v>
      </x:c>
      <x:c r="AY22" s="85" t="str">
        <x:v>Mobile-money-heavy market; debit/equivalent estimate includes a capped purchase-like proxy (not the full value of transfers).</x:v>
      </x:c>
      <x:c r="AZ22" s="85"/>
    </x:row>
    <x:row r="23">
      <x:c r="A23" s="88" t="str">
        <x:v>Bhutan</x:v>
      </x:c>
      <x:c r="B23" s="88" t="str">
        <x:v>BT</x:v>
      </x:c>
      <x:c r="C23" s="88" t="str">
        <x:v>BTN</x:v>
      </x:c>
      <x:c r="D23" s="88" t="str">
        <x:v>South Asia</x:v>
      </x:c>
      <x:c r="E23" s="88" t="str">
        <x:v>Lower middle income</x:v>
      </x:c>
      <x:c r="F23" s="88" t="n">
        <x:v>791524</x:v>
      </x:c>
      <x:c r="G23" s="88" t="n">
        <x:v>2024</x:v>
      </x:c>
      <x:c r="H23" s="95" t="n">
        <x:v>3346603858.7495</x:v>
      </x:c>
      <x:c r="I23" s="88" t="n">
        <x:v>2024</x:v>
      </x:c>
      <x:c r="J23" s="88" t="str">
        <x:v>World Bank</x:v>
      </x:c>
      <x:c r="K23" s="95" t="n">
        <x:v>1800477264.76247</x:v>
      </x:c>
      <x:c r="L23" s="88" t="n">
        <x:v>2024</x:v>
      </x:c>
      <x:c r="M23" s="88" t="str">
        <x:v>World Bank</x:v>
      </x:c>
      <x:c r="N23" s="96" t="n">
        <x:f>IFERROR(INDEX('Methodology'!$E$30:$E$34,MATCH(E23,'Methodology'!$D$30:$D$34,0)),'Methodology'!$E$34)</x:f>
        <x:v>0.07</x:v>
      </x:c>
      <x:c r="O23" s="96" t="n">
        <x:f>IFERROR(INDEX('Methodology'!$F$30:$F$34,MATCH(E23,'Methodology'!$D$30:$D$34,0)),'Methodology'!$F$34)</x:f>
        <x:v>0.34</x:v>
      </x:c>
      <x:c r="P23" s="96" t="n">
        <x:f>IFERROR(INDEX('Methodology'!$G$30:$G$34,MATCH(E23,'Methodology'!$D$30:$D$34,0)),'Methodology'!$G$34)</x:f>
        <x:v>0.22</x:v>
      </x:c>
      <x:c r="Q23" s="97" t="n">
        <x:v>0.171800947279615</x:v>
      </x:c>
      <x:c r="R23" s="97" t="n">
        <x:v>0.0027255144105474</x:v>
      </x:c>
      <x:c r="S23" s="97"/>
      <x:c r="T23" s="97"/>
      <x:c r="U23" s="98"/>
      <x:c r="V23" s="88"/>
      <x:c r="W23" s="98"/>
      <x:c r="X23" s="88"/>
      <x:c r="Y23" s="97"/>
      <x:c r="Z23" s="88"/>
      <x:c r="AA23" s="97" t="n">
        <x:f>MIN(0.995,MAX(0.002,IF(COUNTA(R23,U23)=0,N23,MAX(IF(R23="",0,R23),IF(U23="",0,1-EXP(-U23/1000))))))</x:f>
        <x:v>0.0027255144105474</x:v>
      </x:c>
      <x:c r="AB23" s="97" t="n">
        <x:f>MIN(0.995,MAX(0.005,IF(COUNTA(Q23,W23)=0,O23,MAX(IF(Q23="",0,Q23),IF(W23="",0,1-EXP(-W23/1000))))))</x:f>
        <x:v>0.171800947279615</x:v>
      </x:c>
      <x:c r="AC23" s="97" t="n">
        <x:f>MIN(0.995,MAX(0.005,IF(S23="",P23,S23)))</x:f>
        <x:v>0.22</x:v>
      </x:c>
      <x:c r="AD23" s="97" t="n">
        <x:f>AB23*'Methodology'!$B$31+AA23*'Methodology'!$B$32+AC23*'Methodology'!$B$33</x:f>
        <x:v>0.11744445104747984</x:v>
      </x:c>
      <x:c r="AE23" s="95" t="n">
        <x:f>K23*'Methodology'!$B$29+H23*'Methodology'!$B$30</x:f>
        <x:v>2264315242.958579</x:v>
      </x:c>
      <x:c r="AF23" s="97" t="n">
        <x:f>MIN('Methodology'!$B$36,'Methodology'!$B$34+'Methodology'!$B$35*AD23)</x:f>
        <x:v>0.10956000475418548</x:v>
      </x:c>
      <x:c r="AG23" s="99" t="n">
        <x:v>1.2</x:v>
      </x:c>
      <x:c r="AH23" s="99" t="n">
        <x:v>1</x:v>
      </x:c>
      <x:c r="AI23" s="97" t="n">
        <x:f>MIN('Methodology'!$B$38,MAX('Methodology'!$B$37,(AA23*AG23)/(AA23*AG23+AB23)))</x:f>
        <x:v>0.018681602010283776</x:v>
      </x:c>
      <x:c r="AJ23" s="95" t="n">
        <x:f>AE23*AF23</x:f>
        <x:v>248078388.7835166</x:v>
      </x:c>
      <x:c r="AK23" s="95" t="n">
        <x:f>AJ23*AI23</x:f>
        <x:v>4634501.726606104</x:v>
      </x:c>
      <x:c r="AL23" s="95" t="n">
        <x:f>AJ23-AK23</x:f>
        <x:v>243443887.05691049</x:v>
      </x:c>
      <x:c r="AM23" s="95" t="str">
        <x:v>No</x:v>
      </x:c>
      <x:c r="AN23" s="95" t="n">
        <x:f>IF(AM23&lt;&gt;"Yes",0,IF(Y23&lt;&gt;"",MIN('Methodology'!$B$39*K23,'Methodology'!$B$40*H23*Y23),IF(T23&lt;&gt;"",'Methodology'!$B$41*K23*MIN(T23/0.5,1),0)))</x:f>
        <x:v>0</x:v>
      </x:c>
      <x:c r="AO23" s="95" t="n">
        <x:f>AK23*AH23</x:f>
        <x:v>4634501.726606104</x:v>
      </x:c>
      <x:c r="AP23" s="95" t="n">
        <x:f>MAX(AL23,AN23)*AH23</x:f>
        <x:v>243443887.05691049</x:v>
      </x:c>
      <x:c r="AQ23" s="100"/>
      <x:c r="AR23" s="100"/>
      <x:c r="AS23" s="101" t="n">
        <x:f>'Methodology'!$B$25</x:f>
        <x:v>0.9843925474017061</x:v>
      </x:c>
      <x:c r="AT23" s="101" t="n">
        <x:f>'Methodology'!$B$26</x:f>
        <x:v>0.8745719194860588</x:v>
      </x:c>
      <x:c r="AU23" s="95" t="n">
        <x:f>IF(AQ23="",AO23*AS23,AQ23)</x:f>
        <x:v>4562168.960591388</x:v>
      </x:c>
      <x:c r="AV23" s="95" t="n">
        <x:f>IF(AR23="",AP23*AT23,AR23)</x:f>
        <x:v>212909187.5905095</x:v>
      </x:c>
      <x:c r="AW23" s="85" t="str">
        <x:v>Medium</x:v>
      </x:c>
      <x:c r="AX23" s="85" t="str">
        <x:v>Findex ownership inputs</x:v>
      </x:c>
      <x:c r="AY23" s="85" t="str">
        <x:v>Modeled from consumption, card access, and payment-use indicators.</x:v>
      </x:c>
      <x:c r="AZ23" s="85"/>
    </x:row>
    <x:row r="24">
      <x:c r="A24" s="88" t="str">
        <x:v>Bolivia (Plurinational State of)</x:v>
      </x:c>
      <x:c r="B24" s="88" t="str">
        <x:v>BO</x:v>
      </x:c>
      <x:c r="C24" s="88" t="str">
        <x:v>BOL</x:v>
      </x:c>
      <x:c r="D24" s="88" t="str">
        <x:v>Latin America &amp; Caribbean </x:v>
      </x:c>
      <x:c r="E24" s="88" t="str">
        <x:v>Lower middle income</x:v>
      </x:c>
      <x:c r="F24" s="88" t="n">
        <x:v>12413315</x:v>
      </x:c>
      <x:c r="G24" s="88" t="n">
        <x:v>2024</x:v>
      </x:c>
      <x:c r="H24" s="95" t="n">
        <x:v>54881327452.9667</x:v>
      </x:c>
      <x:c r="I24" s="88" t="n">
        <x:v>2024</x:v>
      </x:c>
      <x:c r="J24" s="88" t="str">
        <x:v>World Bank</x:v>
      </x:c>
      <x:c r="K24" s="95" t="n">
        <x:v>38212244225.7598</x:v>
      </x:c>
      <x:c r="L24" s="88" t="n">
        <x:v>2024</x:v>
      </x:c>
      <x:c r="M24" s="88" t="str">
        <x:v>World Bank</x:v>
      </x:c>
      <x:c r="N24" s="96" t="n">
        <x:f>IFERROR(INDEX('Methodology'!$E$30:$E$34,MATCH(E24,'Methodology'!$D$30:$D$34,0)),'Methodology'!$E$34)</x:f>
        <x:v>0.07</x:v>
      </x:c>
      <x:c r="O24" s="96" t="n">
        <x:f>IFERROR(INDEX('Methodology'!$F$30:$F$34,MATCH(E24,'Methodology'!$D$30:$D$34,0)),'Methodology'!$F$34)</x:f>
        <x:v>0.34</x:v>
      </x:c>
      <x:c r="P24" s="96" t="n">
        <x:f>IFERROR(INDEX('Methodology'!$G$30:$G$34,MATCH(E24,'Methodology'!$D$30:$D$34,0)),'Methodology'!$G$34)</x:f>
        <x:v>0.22</x:v>
      </x:c>
      <x:c r="Q24" s="97" t="n">
        <x:v>0.337498174371396</x:v>
      </x:c>
      <x:c r="R24" s="97" t="n">
        <x:v>0.113239997467702</x:v>
      </x:c>
      <x:c r="S24" s="97" t="n">
        <x:v>0.204834314434503</x:v>
      </x:c>
      <x:c r="T24" s="97" t="n">
        <x:v>0.199779285324343</x:v>
      </x:c>
      <x:c r="U24" s="98" t="n">
        <x:v>23.2439039209054</x:v>
      </x:c>
      <x:c r="V24" s="88" t="n">
        <x:v>2024</x:v>
      </x:c>
      <x:c r="W24" s="98" t="n">
        <x:v>943.385214760213</x:v>
      </x:c>
      <x:c r="X24" s="88" t="n">
        <x:v>2024</x:v>
      </x:c>
      <x:c r="Y24" s="97" t="n">
        <x:v>0.128838094116147</x:v>
      </x:c>
      <x:c r="Z24" s="88" t="n">
        <x:v>2024</x:v>
      </x:c>
      <x:c r="AA24" s="97" t="n">
        <x:f>MIN(0.995,MAX(0.002,IF(COUNTA(R24,U24)=0,N24,MAX(IF(R24="",0,R24),IF(U24="",0,1-EXP(-U24/1000))))))</x:f>
        <x:v>0.113239997467702</x:v>
      </x:c>
      <x:c r="AB24" s="97" t="n">
        <x:f>MIN(0.995,MAX(0.005,IF(COUNTA(Q24,W24)=0,O24,MAX(IF(Q24="",0,Q24),IF(W24="",0,1-EXP(-W24/1000))))))</x:f>
        <x:v>0.6106922880441883</x:v>
      </x:c>
      <x:c r="AC24" s="97" t="n">
        <x:f>MIN(0.995,MAX(0.005,IF(S24="",P24,S24)))</x:f>
        <x:v>0.204834314434503</x:v>
      </x:c>
      <x:c r="AD24" s="97" t="n">
        <x:f>AB24*'Methodology'!$B$31+AA24*'Methodology'!$B$32+AC24*'Methodology'!$B$33</x:f>
        <x:v>0.39599818898144956</x:v>
      </x:c>
      <x:c r="AE24" s="95" t="n">
        <x:f>K24*'Methodology'!$B$29+H24*'Methodology'!$B$30</x:f>
        <x:v>43212969193.92187</x:v>
      </x:c>
      <x:c r="AF24" s="97" t="n">
        <x:f>MIN('Methodology'!$B$36,'Methodology'!$B$34+'Methodology'!$B$35*AD24)</x:f>
        <x:v>0.3101186960666437</x:v>
      </x:c>
      <x:c r="AG24" s="99" t="n">
        <x:v>1.15</x:v>
      </x:c>
      <x:c r="AH24" s="99" t="n">
        <x:v>1</x:v>
      </x:c>
      <x:c r="AI24" s="97" t="n">
        <x:f>MIN('Methodology'!$B$38,MAX('Methodology'!$B$37,(AA24*AG24)/(AA24*AG24+AB24)))</x:f>
        <x:v>0.17576296833415112</x:v>
      </x:c>
      <x:c r="AJ24" s="95" t="n">
        <x:f>AE24*AF24</x:f>
        <x:v>13401149659.587093</x:v>
      </x:c>
      <x:c r="AK24" s="95" t="n">
        <x:f>AJ24*AI24</x:f>
        <x:v>2355425843.2592263</x:v>
      </x:c>
      <x:c r="AL24" s="95" t="n">
        <x:f>AJ24-AK24</x:f>
        <x:v>11045723816.327868</x:v>
      </x:c>
      <x:c r="AM24" s="95" t="str">
        <x:v>No</x:v>
      </x:c>
      <x:c r="AN24" s="95" t="n">
        <x:f>IF(AM24&lt;&gt;"Yes",0,IF(Y24&lt;&gt;"",MIN('Methodology'!$B$39*K24,'Methodology'!$B$40*H24*Y24),IF(T24&lt;&gt;"",'Methodology'!$B$41*K24*MIN(T24/0.5,1),0)))</x:f>
        <x:v>0</x:v>
      </x:c>
      <x:c r="AO24" s="95" t="n">
        <x:f>AK24*AH24</x:f>
        <x:v>2355425843.2592263</x:v>
      </x:c>
      <x:c r="AP24" s="95" t="n">
        <x:f>MAX(AL24,AN24)*AH24</x:f>
        <x:v>11045723816.327868</x:v>
      </x:c>
      <x:c r="AQ24" s="100"/>
      <x:c r="AR24" s="100"/>
      <x:c r="AS24" s="101" t="n">
        <x:f>'Methodology'!$B$25</x:f>
        <x:v>0.9843925474017061</x:v>
      </x:c>
      <x:c r="AT24" s="101" t="n">
        <x:f>'Methodology'!$B$26</x:f>
        <x:v>0.8745719194860588</x:v>
      </x:c>
      <x:c r="AU24" s="95" t="n">
        <x:f>IF(AQ24="",AO24*AS24,AQ24)</x:f>
        <x:v>2318663646.0617614</x:v>
      </x:c>
      <x:c r="AV24" s="95" t="n">
        <x:f>IF(AR24="",AP24*AT24,AR24)</x:f>
        <x:v>9660279880.15874</x:v>
      </x:c>
      <x:c r="AW24" s="85" t="str">
        <x:v>Medium-high</x:v>
      </x:c>
      <x:c r="AX24" s="85" t="str">
        <x:v>IMF card-count inputs</x:v>
      </x:c>
      <x:c r="AY24" s="85" t="str">
        <x:v>Modeled from consumption, card access, and payment-use indicators.</x:v>
      </x:c>
      <x:c r="AZ24" s="85"/>
    </x:row>
    <x:row r="25">
      <x:c r="A25" s="88" t="str">
        <x:v>Bosnia and Herzegovina</x:v>
      </x:c>
      <x:c r="B25" s="88" t="str">
        <x:v>BA</x:v>
      </x:c>
      <x:c r="C25" s="88" t="str">
        <x:v>BIH</x:v>
      </x:c>
      <x:c r="D25" s="88" t="str">
        <x:v>Europe &amp; Central Asia</x:v>
      </x:c>
      <x:c r="E25" s="88" t="str">
        <x:v>Upper middle income</x:v>
      </x:c>
      <x:c r="F25" s="88" t="n">
        <x:v>3164253</x:v>
      </x:c>
      <x:c r="G25" s="88" t="n">
        <x:v>2024</x:v>
      </x:c>
      <x:c r="H25" s="95" t="n">
        <x:v>29737363103.0492</x:v>
      </x:c>
      <x:c r="I25" s="88" t="n">
        <x:v>2024</x:v>
      </x:c>
      <x:c r="J25" s="88" t="str">
        <x:v>World Bank</x:v>
      </x:c>
      <x:c r="K25" s="95" t="n">
        <x:v>20489349201.4667</x:v>
      </x:c>
      <x:c r="L25" s="88" t="n">
        <x:v>2024</x:v>
      </x:c>
      <x:c r="M25" s="88" t="str">
        <x:v>World Bank</x:v>
      </x:c>
      <x:c r="N25" s="96" t="n">
        <x:f>IFERROR(INDEX('Methodology'!$E$30:$E$34,MATCH(E25,'Methodology'!$D$30:$D$34,0)),'Methodology'!$E$34)</x:f>
        <x:v>0.23</x:v>
      </x:c>
      <x:c r="O25" s="96" t="n">
        <x:f>IFERROR(INDEX('Methodology'!$F$30:$F$34,MATCH(E25,'Methodology'!$D$30:$D$34,0)),'Methodology'!$F$34)</x:f>
        <x:v>0.62</x:v>
      </x:c>
      <x:c r="P25" s="96" t="n">
        <x:f>IFERROR(INDEX('Methodology'!$G$30:$G$34,MATCH(E25,'Methodology'!$D$30:$D$34,0)),'Methodology'!$G$34)</x:f>
        <x:v>0.45</x:v>
      </x:c>
      <x:c r="Q25" s="97" t="n">
        <x:v>0.646314382127873</x:v>
      </x:c>
      <x:c r="R25" s="97" t="n">
        <x:v>0.136970993695716</x:v>
      </x:c>
      <x:c r="S25" s="97" t="n">
        <x:v>0.31782756820849</x:v>
      </x:c>
      <x:c r="T25" s="97"/>
      <x:c r="U25" s="98" t="n">
        <x:v>209.957803682401</x:v>
      </x:c>
      <x:c r="V25" s="88" t="n">
        <x:v>2024</x:v>
      </x:c>
      <x:c r="W25" s="98" t="n">
        <x:v>1052.2793969388</x:v>
      </x:c>
      <x:c r="X25" s="88" t="n">
        <x:v>2024</x:v>
      </x:c>
      <x:c r="Y25" s="97"/>
      <x:c r="Z25" s="88"/>
      <x:c r="AA25" s="97" t="n">
        <x:f>MIN(0.995,MAX(0.002,IF(COUNTA(R25,U25)=0,N25,MAX(IF(R25="",0,R25),IF(U25="",0,1-EXP(-U25/1000))))))</x:f>
        <x:v>0.18938154963788456</x:v>
      </x:c>
      <x:c r="AB25" s="97" t="n">
        <x:f>MIN(0.995,MAX(0.005,IF(COUNTA(Q25,W25)=0,O25,MAX(IF(Q25="",0,Q25),IF(W25="",0,1-EXP(-W25/1000))))))</x:f>
        <x:v>0.6508589895361576</x:v>
      </x:c>
      <x:c r="AC25" s="97" t="n">
        <x:f>MIN(0.995,MAX(0.005,IF(S25="",P25,S25)))</x:f>
        <x:v>0.31782756820849</x:v>
      </x:c>
      <x:c r="AD25" s="97" t="n">
        <x:f>AB25*'Methodology'!$B$31+AA25*'Methodology'!$B$32+AC25*'Methodology'!$B$33</x:f>
        <x:v>0.45603874343899536</x:v>
      </x:c>
      <x:c r="AE25" s="95" t="n">
        <x:f>K25*'Methodology'!$B$29+H25*'Methodology'!$B$30</x:f>
        <x:v>23263753371.94145</x:v>
      </x:c>
      <x:c r="AF25" s="97" t="n">
        <x:f>MIN('Methodology'!$B$36,'Methodology'!$B$34+'Methodology'!$B$35*AD25)</x:f>
        <x:v>0.3533478952760767</x:v>
      </x:c>
      <x:c r="AG25" s="99" t="n">
        <x:v>0.85</x:v>
      </x:c>
      <x:c r="AH25" s="99" t="n">
        <x:v>1</x:v>
      </x:c>
      <x:c r="AI25" s="97" t="n">
        <x:f>MIN('Methodology'!$B$38,MAX('Methodology'!$B$37,(AA25*AG25)/(AA25*AG25+AB25)))</x:f>
        <x:v>0.19828493837105415</x:v>
      </x:c>
      <x:c r="AJ25" s="95" t="n">
        <x:f>AE25*AF25</x:f>
        <x:v>8220198290.197243</x:v>
      </x:c>
      <x:c r="AK25" s="95" t="n">
        <x:f>AJ25*AI25</x:f>
        <x:v>1629941511.369605</x:v>
      </x:c>
      <x:c r="AL25" s="95" t="n">
        <x:f>AJ25-AK25</x:f>
        <x:v>6590256778.827638</x:v>
      </x:c>
      <x:c r="AM25" s="95" t="str">
        <x:v>No</x:v>
      </x:c>
      <x:c r="AN25" s="95" t="n">
        <x:f>IF(AM25&lt;&gt;"Yes",0,IF(Y25&lt;&gt;"",MIN('Methodology'!$B$39*K25,'Methodology'!$B$40*H25*Y25),IF(T25&lt;&gt;"",'Methodology'!$B$41*K25*MIN(T25/0.5,1),0)))</x:f>
        <x:v>0</x:v>
      </x:c>
      <x:c r="AO25" s="95" t="n">
        <x:f>AK25*AH25</x:f>
        <x:v>1629941511.369605</x:v>
      </x:c>
      <x:c r="AP25" s="95" t="n">
        <x:f>MAX(AL25,AN25)*AH25</x:f>
        <x:v>6590256778.827638</x:v>
      </x:c>
      <x:c r="AQ25" s="100"/>
      <x:c r="AR25" s="100"/>
      <x:c r="AS25" s="101" t="n">
        <x:f>'Methodology'!$B$25</x:f>
        <x:v>0.9843925474017061</x:v>
      </x:c>
      <x:c r="AT25" s="101" t="n">
        <x:f>'Methodology'!$B$26</x:f>
        <x:v>0.8745719194860588</x:v>
      </x:c>
      <x:c r="AU25" s="95" t="n">
        <x:f>IF(AQ25="",AO25*AS25,AQ25)</x:f>
        <x:v>1604502276.4929125</x:v>
      </x:c>
      <x:c r="AV25" s="95" t="n">
        <x:f>IF(AR25="",AP25*AT25,AR25)</x:f>
        <x:v>5763653520.965299</x:v>
      </x:c>
      <x:c r="AW25" s="85" t="str">
        <x:v>Medium-high</x:v>
      </x:c>
      <x:c r="AX25" s="85" t="str">
        <x:v>IMF card-count inputs</x:v>
      </x:c>
      <x:c r="AY25" s="85" t="str">
        <x:v>Modeled from consumption, card access, and payment-use indicators.</x:v>
      </x:c>
      <x:c r="AZ25" s="85"/>
    </x:row>
    <x:row r="26">
      <x:c r="A26" s="88" t="str">
        <x:v>Botswana</x:v>
      </x:c>
      <x:c r="B26" s="88" t="str">
        <x:v>BW</x:v>
      </x:c>
      <x:c r="C26" s="88" t="str">
        <x:v>BWA</x:v>
      </x:c>
      <x:c r="D26" s="88" t="str">
        <x:v>Sub-Saharan Africa </x:v>
      </x:c>
      <x:c r="E26" s="88" t="str">
        <x:v>Upper middle income</x:v>
      </x:c>
      <x:c r="F26" s="88" t="n">
        <x:v>2521139</x:v>
      </x:c>
      <x:c r="G26" s="88" t="n">
        <x:v>2024</x:v>
      </x:c>
      <x:c r="H26" s="95" t="n">
        <x:v>19286251067.5078</x:v>
      </x:c>
      <x:c r="I26" s="88" t="n">
        <x:v>2024</x:v>
      </x:c>
      <x:c r="J26" s="88" t="str">
        <x:v>World Bank</x:v>
      </x:c>
      <x:c r="K26" s="95" t="n">
        <x:v>8728650917.15904</x:v>
      </x:c>
      <x:c r="L26" s="88" t="n">
        <x:v>2024</x:v>
      </x:c>
      <x:c r="M26" s="88" t="str">
        <x:v>World Bank</x:v>
      </x:c>
      <x:c r="N26" s="96" t="n">
        <x:f>IFERROR(INDEX('Methodology'!$E$30:$E$34,MATCH(E26,'Methodology'!$D$30:$D$34,0)),'Methodology'!$E$34)</x:f>
        <x:v>0.23</x:v>
      </x:c>
      <x:c r="O26" s="96" t="n">
        <x:f>IFERROR(INDEX('Methodology'!$F$30:$F$34,MATCH(E26,'Methodology'!$D$30:$D$34,0)),'Methodology'!$F$34)</x:f>
        <x:v>0.62</x:v>
      </x:c>
      <x:c r="P26" s="96" t="n">
        <x:f>IFERROR(INDEX('Methodology'!$G$30:$G$34,MATCH(E26,'Methodology'!$D$30:$D$34,0)),'Methodology'!$G$34)</x:f>
        <x:v>0.45</x:v>
      </x:c>
      <x:c r="Q26" s="97" t="n">
        <x:v>0.280789692168277</x:v>
      </x:c>
      <x:c r="R26" s="97" t="n">
        <x:v>0.0731443300781774</x:v>
      </x:c>
      <x:c r="S26" s="97" t="n">
        <x:v>0.255964267750239</x:v>
      </x:c>
      <x:c r="T26" s="97" t="n">
        <x:v>0.51617815726863</x:v>
      </x:c>
      <x:c r="U26" s="98" t="n">
        <x:v>57.4962904416425</x:v>
      </x:c>
      <x:c r="V26" s="88" t="n">
        <x:v>2024</x:v>
      </x:c>
      <x:c r="W26" s="98" t="n">
        <x:v>1247.03421741367</x:v>
      </x:c>
      <x:c r="X26" s="88" t="n">
        <x:v>2024</x:v>
      </x:c>
      <x:c r="Y26" s="97" t="n">
        <x:v>0.198316259181538</x:v>
      </x:c>
      <x:c r="Z26" s="88" t="n">
        <x:v>2024</x:v>
      </x:c>
      <x:c r="AA26" s="97" t="n">
        <x:f>MIN(0.995,MAX(0.002,IF(COUNTA(R26,U26)=0,N26,MAX(IF(R26="",0,R26),IF(U26="",0,1-EXP(-U26/1000))))))</x:f>
        <x:v>0.0731443300781774</x:v>
      </x:c>
      <x:c r="AB26" s="97" t="n">
        <x:f>MIN(0.995,MAX(0.005,IF(COUNTA(Q26,W26)=0,O26,MAX(IF(Q26="",0,Q26),IF(W26="",0,1-EXP(-W26/1000))))))</x:f>
        <x:v>0.7126442309268497</x:v>
      </x:c>
      <x:c r="AC26" s="97" t="n">
        <x:f>MIN(0.995,MAX(0.005,IF(S26="",P26,S26)))</x:f>
        <x:v>0.255964267750239</x:v>
      </x:c>
      <x:c r="AD26" s="97" t="n">
        <x:f>AB26*'Methodology'!$B$31+AA26*'Methodology'!$B$32+AC26*'Methodology'!$B$33</x:f>
        <x:v>0.4431512693121533</x:v>
      </x:c>
      <x:c r="AE26" s="95" t="n">
        <x:f>K26*'Methodology'!$B$29+H26*'Methodology'!$B$30</x:f>
        <x:v>11895930962.263668</x:v>
      </x:c>
      <x:c r="AF26" s="97" t="n">
        <x:f>MIN('Methodology'!$B$36,'Methodology'!$B$34+'Methodology'!$B$35*AD26)</x:f>
        <x:v>0.3440689139047504</x:v>
      </x:c>
      <x:c r="AG26" s="99" t="n">
        <x:v>1.15</x:v>
      </x:c>
      <x:c r="AH26" s="99" t="n">
        <x:v>1</x:v>
      </x:c>
      <x:c r="AI26" s="97" t="n">
        <x:f>MIN('Methodology'!$B$38,MAX('Methodology'!$B$37,(AA26*AG26)/(AA26*AG26+AB26)))</x:f>
        <x:v>0.10557251539374565</x:v>
      </x:c>
      <x:c r="AJ26" s="95" t="n">
        <x:f>AE26*AF26</x:f>
        <x:v>4093020046.071953</x:v>
      </x:c>
      <x:c r="AK26" s="95" t="n">
        <x:f>AJ26*AI26</x:f>
        <x:v>432110421.8208408</x:v>
      </x:c>
      <x:c r="AL26" s="95" t="n">
        <x:f>AJ26-AK26</x:f>
        <x:v>3660909624.251112</x:v>
      </x:c>
      <x:c r="AM26" s="95" t="str">
        <x:v>No</x:v>
      </x:c>
      <x:c r="AN26" s="95" t="n">
        <x:f>IF(AM26&lt;&gt;"Yes",0,IF(Y26&lt;&gt;"",MIN('Methodology'!$B$39*K26,'Methodology'!$B$40*H26*Y26),IF(T26&lt;&gt;"",'Methodology'!$B$41*K26*MIN(T26/0.5,1),0)))</x:f>
        <x:v>0</x:v>
      </x:c>
      <x:c r="AO26" s="95" t="n">
        <x:f>AK26*AH26</x:f>
        <x:v>432110421.8208408</x:v>
      </x:c>
      <x:c r="AP26" s="95" t="n">
        <x:f>MAX(AL26,AN26)*AH26</x:f>
        <x:v>3660909624.251112</x:v>
      </x:c>
      <x:c r="AQ26" s="100"/>
      <x:c r="AR26" s="100"/>
      <x:c r="AS26" s="101" t="n">
        <x:f>'Methodology'!$B$25</x:f>
        <x:v>0.9843925474017061</x:v>
      </x:c>
      <x:c r="AT26" s="101" t="n">
        <x:f>'Methodology'!$B$26</x:f>
        <x:v>0.8745719194860588</x:v>
      </x:c>
      <x:c r="AU26" s="95" t="n">
        <x:f>IF(AQ26="",AO26*AS26,AQ26)</x:f>
        <x:v>425366278.89504325</x:v>
      </x:c>
      <x:c r="AV26" s="95" t="n">
        <x:f>IF(AR26="",AP26*AT26,AR26)</x:f>
        <x:v>3201728757.1462812</x:v>
      </x:c>
      <x:c r="AW26" s="85" t="str">
        <x:v>Medium-high</x:v>
      </x:c>
      <x:c r="AX26" s="85" t="str">
        <x:v>IMF card-count inputs</x:v>
      </x:c>
      <x:c r="AY26" s="85" t="str">
        <x:v>Modeled from consumption, card access, and payment-use indicators.</x:v>
      </x:c>
      <x:c r="AZ26" s="85"/>
    </x:row>
    <x:row r="27">
      <x:c r="A27" s="88" t="str">
        <x:v>Brazil</x:v>
      </x:c>
      <x:c r="B27" s="88" t="str">
        <x:v>BR</x:v>
      </x:c>
      <x:c r="C27" s="88" t="str">
        <x:v>BRA</x:v>
      </x:c>
      <x:c r="D27" s="88" t="str">
        <x:v>Latin America &amp; Caribbean </x:v>
      </x:c>
      <x:c r="E27" s="88" t="str">
        <x:v>Upper middle income</x:v>
      </x:c>
      <x:c r="F27" s="88" t="n">
        <x:v>211998573</x:v>
      </x:c>
      <x:c r="G27" s="88" t="n">
        <x:v>2024</x:v>
      </x:c>
      <x:c r="H27" s="95" t="n">
        <x:v>2185821610689.31</x:v>
      </x:c>
      <x:c r="I27" s="88" t="n">
        <x:v>2024</x:v>
      </x:c>
      <x:c r="J27" s="88" t="str">
        <x:v>World Bank</x:v>
      </x:c>
      <x:c r="K27" s="95" t="n">
        <x:v>1397971209803.05</x:v>
      </x:c>
      <x:c r="L27" s="88" t="n">
        <x:v>2024</x:v>
      </x:c>
      <x:c r="M27" s="88" t="str">
        <x:v>World Bank</x:v>
      </x:c>
      <x:c r="N27" s="96" t="n">
        <x:f>IFERROR(INDEX('Methodology'!$E$30:$E$34,MATCH(E27,'Methodology'!$D$30:$D$34,0)),'Methodology'!$E$34)</x:f>
        <x:v>0.23</x:v>
      </x:c>
      <x:c r="O27" s="96" t="n">
        <x:f>IFERROR(INDEX('Methodology'!$F$30:$F$34,MATCH(E27,'Methodology'!$D$30:$D$34,0)),'Methodology'!$F$34)</x:f>
        <x:v>0.62</x:v>
      </x:c>
      <x:c r="P27" s="96" t="n">
        <x:f>IFERROR(INDEX('Methodology'!$G$30:$G$34,MATCH(E27,'Methodology'!$D$30:$D$34,0)),'Methodology'!$G$34)</x:f>
        <x:v>0.45</x:v>
      </x:c>
      <x:c r="Q27" s="97" t="n">
        <x:v>0.738483987789873</x:v>
      </x:c>
      <x:c r="R27" s="97" t="n">
        <x:v>0.435335243220219</x:v>
      </x:c>
      <x:c r="S27" s="97" t="n">
        <x:v>0.601459364366649</x:v>
      </x:c>
      <x:c r="T27" s="97" t="n">
        <x:v>0.581666157171296</x:v>
      </x:c>
      <x:c r="U27" s="98" t="n">
        <x:v>1608.86355826277</x:v>
      </x:c>
      <x:c r="V27" s="88" t="n">
        <x:v>2024</x:v>
      </x:c>
      <x:c r="W27" s="98" t="n">
        <x:v>1051.99214017226</x:v>
      </x:c>
      <x:c r="X27" s="88" t="n">
        <x:v>2024</x:v>
      </x:c>
      <x:c r="Y27" s="97"/>
      <x:c r="Z27" s="88"/>
      <x:c r="AA27" s="97" t="n">
        <x:f>MIN(0.995,MAX(0.002,IF(COUNTA(R27,U27)=0,N27,MAX(IF(R27="",0,R27),IF(U27="",0,1-EXP(-U27/1000))))))</x:f>
        <x:v>0.799885096171146</x:v>
      </x:c>
      <x:c r="AB27" s="97" t="n">
        <x:f>MIN(0.995,MAX(0.005,IF(COUNTA(Q27,W27)=0,O27,MAX(IF(Q27="",0,Q27),IF(W27="",0,1-EXP(-W27/1000))))))</x:f>
        <x:v>0.738483987789873</x:v>
      </x:c>
      <x:c r="AC27" s="97" t="n">
        <x:f>MIN(0.995,MAX(0.005,IF(S27="",P27,S27)))</x:f>
        <x:v>0.601459364366649</x:v>
      </x:c>
      <x:c r="AD27" s="97" t="n">
        <x:f>AB27*'Methodology'!$B$31+AA27*'Methodology'!$B$32+AC27*'Methodology'!$B$33</x:f>
        <x:v>0.7462719133809962</x:v>
      </x:c>
      <x:c r="AE27" s="95" t="n">
        <x:f>K27*'Methodology'!$B$29+H27*'Methodology'!$B$30</x:f>
        <x:v>1634326330068.928</x:v>
      </x:c>
      <x:c r="AF27" s="97" t="n">
        <x:f>MIN('Methodology'!$B$36,'Methodology'!$B$34+'Methodology'!$B$35*AD27)</x:f>
        <x:v>0.5623157776343173</x:v>
      </x:c>
      <x:c r="AG27" s="99" t="n">
        <x:v>2.05</x:v>
      </x:c>
      <x:c r="AH27" s="99" t="n">
        <x:v>1</x:v>
      </x:c>
      <x:c r="AI27" s="97" t="n">
        <x:f>MIN('Methodology'!$B$38,MAX('Methodology'!$B$37,(AA27*AG27)/(AA27*AG27+AB27)))</x:f>
        <x:v>0.6894840854554037</x:v>
      </x:c>
      <x:c r="AJ27" s="95" t="n">
        <x:f>AE27*AF27</x:f>
        <x:v>919007481200.9491</x:v>
      </x:c>
      <x:c r="AK27" s="95" t="n">
        <x:f>AJ27*AI27</x:f>
        <x:v>633641032702.5105</x:v>
      </x:c>
      <x:c r="AL27" s="95" t="n">
        <x:f>AJ27-AK27</x:f>
        <x:v>285366448498.4386</x:v>
      </x:c>
      <x:c r="AM27" s="95" t="str">
        <x:v>No</x:v>
      </x:c>
      <x:c r="AN27" s="95" t="n">
        <x:f>IF(AM27&lt;&gt;"Yes",0,IF(Y27&lt;&gt;"",MIN('Methodology'!$B$39*K27,'Methodology'!$B$40*H27*Y27),IF(T27&lt;&gt;"",'Methodology'!$B$41*K27*MIN(T27/0.5,1),0)))</x:f>
        <x:v>0</x:v>
      </x:c>
      <x:c r="AO27" s="95" t="n">
        <x:f>AK27*AH27</x:f>
        <x:v>633641032702.5105</x:v>
      </x:c>
      <x:c r="AP27" s="95" t="n">
        <x:f>MAX(AL27,AN27)*AH27</x:f>
        <x:v>285366448498.4386</x:v>
      </x:c>
      <x:c r="AQ27" s="100"/>
      <x:c r="AR27" s="100"/>
      <x:c r="AS27" s="101" t="n">
        <x:f>'Methodology'!$B$25</x:f>
        <x:v>0.9843925474017061</x:v>
      </x:c>
      <x:c r="AT27" s="101" t="n">
        <x:f>'Methodology'!$B$26</x:f>
        <x:v>0.8745719194860588</x:v>
      </x:c>
      <x:c r="AU27" s="95" t="n">
        <x:f>IF(AQ27="",AO27*AS27,AQ27)</x:f>
        <x:v>623751510320.2721</x:v>
      </x:c>
      <x:c r="AV27" s="95" t="n">
        <x:f>IF(AR27="",AP27*AT27,AR27)</x:f>
        <x:v>249573482620.199</x:v>
      </x:c>
      <x:c r="AW27" s="85" t="str">
        <x:v>Medium-high</x:v>
      </x:c>
      <x:c r="AX27" s="85" t="str">
        <x:v>IMF card-count inputs</x:v>
      </x:c>
      <x:c r="AY27" s="85" t="str">
        <x:v>Modeled from consumption, card access, and payment-use indicators.</x:v>
      </x:c>
      <x:c r="AZ27" s="85"/>
    </x:row>
    <x:row r="28">
      <x:c r="A28" s="88" t="str">
        <x:v>Brunei Darussalam</x:v>
      </x:c>
      <x:c r="B28" s="88" t="str">
        <x:v>BN</x:v>
      </x:c>
      <x:c r="C28" s="88" t="str">
        <x:v>BRN</x:v>
      </x:c>
      <x:c r="D28" s="88" t="str">
        <x:v>East Asia &amp; Pacific</x:v>
      </x:c>
      <x:c r="E28" s="88" t="str">
        <x:v>High income</x:v>
      </x:c>
      <x:c r="F28" s="88" t="n">
        <x:v>462721</x:v>
      </x:c>
      <x:c r="G28" s="88" t="n">
        <x:v>2024</x:v>
      </x:c>
      <x:c r="H28" s="95" t="n">
        <x:v>15340808592.48</x:v>
      </x:c>
      <x:c r="I28" s="88" t="n">
        <x:v>2024</x:v>
      </x:c>
      <x:c r="J28" s="88" t="str">
        <x:v>World Bank</x:v>
      </x:c>
      <x:c r="K28" s="95" t="n">
        <x:v>4411828824.58742</x:v>
      </x:c>
      <x:c r="L28" s="88" t="n">
        <x:v>2024</x:v>
      </x:c>
      <x:c r="M28" s="88" t="str">
        <x:v>World Bank</x:v>
      </x:c>
      <x:c r="N28" s="96" t="n">
        <x:f>IFERROR(INDEX('Methodology'!$E$30:$E$34,MATCH(E28,'Methodology'!$D$30:$D$34,0)),'Methodology'!$E$34)</x:f>
        <x:v>0.48</x:v>
      </x:c>
      <x:c r="O28" s="96" t="n">
        <x:f>IFERROR(INDEX('Methodology'!$F$30:$F$34,MATCH(E28,'Methodology'!$D$30:$D$34,0)),'Methodology'!$F$34)</x:f>
        <x:v>0.86</x:v>
      </x:c>
      <x:c r="P28" s="96" t="n">
        <x:f>IFERROR(INDEX('Methodology'!$G$30:$G$34,MATCH(E28,'Methodology'!$D$30:$D$34,0)),'Methodology'!$G$34)</x:f>
        <x:v>0.72</x:v>
      </x:c>
      <x:c r="Q28" s="97"/>
      <x:c r="R28" s="97"/>
      <x:c r="S28" s="97"/>
      <x:c r="T28" s="97"/>
      <x:c r="U28" s="98" t="n">
        <x:v>350.610177771108</x:v>
      </x:c>
      <x:c r="V28" s="88" t="n">
        <x:v>2020</x:v>
      </x:c>
      <x:c r="W28" s="98" t="n">
        <x:v>1889.09684273098</x:v>
      </x:c>
      <x:c r="X28" s="88" t="n">
        <x:v>2020</x:v>
      </x:c>
      <x:c r="Y28" s="97"/>
      <x:c r="Z28" s="88"/>
      <x:c r="AA28" s="97" t="n">
        <x:f>MIN(0.995,MAX(0.002,IF(COUNTA(R28,U28)=0,N28,MAX(IF(R28="",0,R28),IF(U28="",0,1-EXP(-U28/1000))))))</x:f>
        <x:v>0.2957417641322283</x:v>
      </x:c>
      <x:c r="AB28" s="97" t="n">
        <x:f>MIN(0.995,MAX(0.005,IF(COUNTA(Q28,W28)=0,O28,MAX(IF(Q28="",0,Q28),IF(W28="",0,1-EXP(-W28/1000))))))</x:f>
        <x:v>0.8487916879286689</x:v>
      </x:c>
      <x:c r="AC28" s="97" t="n">
        <x:f>MIN(0.995,MAX(0.005,IF(S28="",P28,S28)))</x:f>
        <x:v>0.72</x:v>
      </x:c>
      <x:c r="AD28" s="97" t="n">
        <x:f>AB28*'Methodology'!$B$31+AA28*'Methodology'!$B$32+AC28*'Methodology'!$B$33</x:f>
        <x:v>0.6423450458070478</x:v>
      </x:c>
      <x:c r="AE28" s="95" t="n">
        <x:f>K28*'Methodology'!$B$29+H28*'Methodology'!$B$30</x:f>
        <x:v>7690522754.9551935</x:v>
      </x:c>
      <x:c r="AF28" s="97" t="n">
        <x:f>MIN('Methodology'!$B$36,'Methodology'!$B$34+'Methodology'!$B$35*AD28)</x:f>
        <x:v>0.4874884329810744</x:v>
      </x:c>
      <x:c r="AG28" s="99" t="n">
        <x:v>1.65</x:v>
      </x:c>
      <x:c r="AH28" s="99" t="n">
        <x:v>1</x:v>
      </x:c>
      <x:c r="AI28" s="97" t="n">
        <x:f>MIN('Methodology'!$B$38,MAX('Methodology'!$B$37,(AA28*AG28)/(AA28*AG28+AB28)))</x:f>
        <x:v>0.36504074556947685</x:v>
      </x:c>
      <x:c r="AJ28" s="95" t="n">
        <x:f>AE28*AF28</x:f>
        <x:v>3749040886.6184025</x:v>
      </x:c>
      <x:c r="AK28" s="95" t="n">
        <x:f>AJ28*AI28</x:f>
        <x:v>1368552680.4216342</x:v>
      </x:c>
      <x:c r="AL28" s="95" t="n">
        <x:f>AJ28-AK28</x:f>
        <x:v>2380488206.1967683</x:v>
      </x:c>
      <x:c r="AM28" s="95" t="str">
        <x:v>No</x:v>
      </x:c>
      <x:c r="AN28" s="95" t="n">
        <x:f>IF(AM28&lt;&gt;"Yes",0,IF(Y28&lt;&gt;"",MIN('Methodology'!$B$39*K28,'Methodology'!$B$40*H28*Y28),IF(T28&lt;&gt;"",'Methodology'!$B$41*K28*MIN(T28/0.5,1),0)))</x:f>
        <x:v>0</x:v>
      </x:c>
      <x:c r="AO28" s="95" t="n">
        <x:f>AK28*AH28</x:f>
        <x:v>1368552680.4216342</x:v>
      </x:c>
      <x:c r="AP28" s="95" t="n">
        <x:f>MAX(AL28,AN28)*AH28</x:f>
        <x:v>2380488206.1967683</x:v>
      </x:c>
      <x:c r="AQ28" s="100"/>
      <x:c r="AR28" s="100"/>
      <x:c r="AS28" s="101" t="n">
        <x:f>'Methodology'!$B$25</x:f>
        <x:v>0.9843925474017061</x:v>
      </x:c>
      <x:c r="AT28" s="101" t="n">
        <x:f>'Methodology'!$B$26</x:f>
        <x:v>0.8745719194860588</x:v>
      </x:c>
      <x:c r="AU28" s="95" t="n">
        <x:f>IF(AQ28="",AO28*AS28,AQ28)</x:f>
        <x:v>1347193059.3336854</x:v>
      </x:c>
      <x:c r="AV28" s="95" t="n">
        <x:f>IF(AR28="",AP28*AT28,AR28)</x:f>
        <x:v>2081908139.8074327</x:v>
      </x:c>
      <x:c r="AW28" s="85" t="str">
        <x:v>Medium</x:v>
      </x:c>
      <x:c r="AX28" s="85" t="str">
        <x:v>IMF card-count inputs</x:v>
      </x:c>
      <x:c r="AY28" s="85" t="str">
        <x:v>Modeled from consumption, card access, and payment-use indicators.</x:v>
      </x:c>
      <x:c r="AZ28" s="85"/>
    </x:row>
    <x:row r="29">
      <x:c r="A29" s="88" t="str">
        <x:v>Bulgaria</x:v>
      </x:c>
      <x:c r="B29" s="88" t="str">
        <x:v>BG</x:v>
      </x:c>
      <x:c r="C29" s="88" t="str">
        <x:v>BGR</x:v>
      </x:c>
      <x:c r="D29" s="88" t="str">
        <x:v>Europe &amp; Central Asia</x:v>
      </x:c>
      <x:c r="E29" s="88" t="str">
        <x:v>High income</x:v>
      </x:c>
      <x:c r="F29" s="88" t="n">
        <x:v>6441421</x:v>
      </x:c>
      <x:c r="G29" s="88" t="n">
        <x:v>2024</x:v>
      </x:c>
      <x:c r="H29" s="95" t="n">
        <x:v>113349149166.793</x:v>
      </x:c>
      <x:c r="I29" s="88" t="n">
        <x:v>2024</x:v>
      </x:c>
      <x:c r="J29" s="88" t="str">
        <x:v>World Bank</x:v>
      </x:c>
      <x:c r="K29" s="95" t="n">
        <x:v>64948097182.1978</x:v>
      </x:c>
      <x:c r="L29" s="88" t="n">
        <x:v>2024</x:v>
      </x:c>
      <x:c r="M29" s="88" t="str">
        <x:v>World Bank</x:v>
      </x:c>
      <x:c r="N29" s="96" t="n">
        <x:f>IFERROR(INDEX('Methodology'!$E$30:$E$34,MATCH(E29,'Methodology'!$D$30:$D$34,0)),'Methodology'!$E$34)</x:f>
        <x:v>0.48</x:v>
      </x:c>
      <x:c r="O29" s="96" t="n">
        <x:f>IFERROR(INDEX('Methodology'!$F$30:$F$34,MATCH(E29,'Methodology'!$D$30:$D$34,0)),'Methodology'!$F$34)</x:f>
        <x:v>0.86</x:v>
      </x:c>
      <x:c r="P29" s="96" t="n">
        <x:f>IFERROR(INDEX('Methodology'!$G$30:$G$34,MATCH(E29,'Methodology'!$D$30:$D$34,0)),'Methodology'!$G$34)</x:f>
        <x:v>0.72</x:v>
      </x:c>
      <x:c r="Q29" s="97" t="n">
        <x:v>0.809875211643342</x:v>
      </x:c>
      <x:c r="R29" s="97" t="n">
        <x:v>0.125945654837293</x:v>
      </x:c>
      <x:c r="S29" s="97" t="n">
        <x:v>0.547046484700247</x:v>
      </x:c>
      <x:c r="T29" s="97"/>
      <x:c r="U29" s="98" t="n">
        <x:v>330.416243163566</x:v>
      </x:c>
      <x:c r="V29" s="88" t="n">
        <x:v>2024</x:v>
      </x:c>
      <x:c r="W29" s="98" t="n">
        <x:v>1760.12955467962</x:v>
      </x:c>
      <x:c r="X29" s="88" t="n">
        <x:v>2024</x:v>
      </x:c>
      <x:c r="Y29" s="97"/>
      <x:c r="Z29" s="88"/>
      <x:c r="AA29" s="97" t="n">
        <x:f>MIN(0.995,MAX(0.002,IF(COUNTA(R29,U29)=0,N29,MAX(IF(R29="",0,R29),IF(U29="",0,1-EXP(-U29/1000))))))</x:f>
        <x:v>0.28137545138610287</x:v>
      </x:c>
      <x:c r="AB29" s="97" t="n">
        <x:f>MIN(0.995,MAX(0.005,IF(COUNTA(Q29,W29)=0,O29,MAX(IF(Q29="",0,Q29),IF(W29="",0,1-EXP(-W29/1000))))))</x:f>
        <x:v>0.8279774239503885</x:v>
      </x:c>
      <x:c r="AC29" s="97" t="n">
        <x:f>MIN(0.995,MAX(0.005,IF(S29="",P29,S29)))</x:f>
        <x:v>0.547046484700247</x:v>
      </x:c>
      <x:c r="AD29" s="97" t="n">
        <x:f>AB29*'Methodology'!$B$31+AA29*'Methodology'!$B$32+AC29*'Methodology'!$B$33</x:f>
        <x:v>0.6085736396278744</x:v>
      </x:c>
      <x:c r="AE29" s="95" t="n">
        <x:f>K29*'Methodology'!$B$29+H29*'Methodology'!$B$30</x:f>
        <x:v>79468412777.57635</x:v>
      </x:c>
      <x:c r="AF29" s="97" t="n">
        <x:f>MIN('Methodology'!$B$36,'Methodology'!$B$34+'Methodology'!$B$35*AD29)</x:f>
        <x:v>0.46317302053206955</x:v>
      </x:c>
      <x:c r="AG29" s="99" t="n">
        <x:v>0.85</x:v>
      </x:c>
      <x:c r="AH29" s="99" t="n">
        <x:v>1</x:v>
      </x:c>
      <x:c r="AI29" s="97" t="n">
        <x:f>MIN('Methodology'!$B$38,MAX('Methodology'!$B$37,(AA29*AG29)/(AA29*AG29+AB29)))</x:f>
        <x:v>0.22412023162935701</x:v>
      </x:c>
      <x:c r="AJ29" s="95" t="n">
        <x:f>AE29*AF29</x:f>
        <x:v>36807624783.07935</x:v>
      </x:c>
      <x:c r="AK29" s="95" t="n">
        <x:f>AJ29*AI29</x:f>
        <x:v>8249333392.110207</x:v>
      </x:c>
      <x:c r="AL29" s="95" t="n">
        <x:f>AJ29-AK29</x:f>
        <x:v>28558291390.969147</x:v>
      </x:c>
      <x:c r="AM29" s="95" t="str">
        <x:v>No</x:v>
      </x:c>
      <x:c r="AN29" s="95" t="n">
        <x:f>IF(AM29&lt;&gt;"Yes",0,IF(Y29&lt;&gt;"",MIN('Methodology'!$B$39*K29,'Methodology'!$B$40*H29*Y29),IF(T29&lt;&gt;"",'Methodology'!$B$41*K29*MIN(T29/0.5,1),0)))</x:f>
        <x:v>0</x:v>
      </x:c>
      <x:c r="AO29" s="95" t="n">
        <x:f>AK29*AH29</x:f>
        <x:v>8249333392.110207</x:v>
      </x:c>
      <x:c r="AP29" s="95" t="n">
        <x:f>MAX(AL29,AN29)*AH29</x:f>
        <x:v>28558291390.969147</x:v>
      </x:c>
      <x:c r="AQ29" s="100"/>
      <x:c r="AR29" s="100"/>
      <x:c r="AS29" s="101" t="n">
        <x:f>'Methodology'!$B$25</x:f>
        <x:v>0.9843925474017061</x:v>
      </x:c>
      <x:c r="AT29" s="101" t="n">
        <x:f>'Methodology'!$B$26</x:f>
        <x:v>0.8745719194860588</x:v>
      </x:c>
      <x:c r="AU29" s="95" t="n">
        <x:f>IF(AQ29="",AO29*AS29,AQ29)</x:f>
        <x:v>8120582312.225324</x:v>
      </x:c>
      <x:c r="AV29" s="95" t="n">
        <x:f>IF(AR29="",AP29*AT29,AR29)</x:f>
        <x:v>24976279719.042076</x:v>
      </x:c>
      <x:c r="AW29" s="85" t="str">
        <x:v>Medium-high</x:v>
      </x:c>
      <x:c r="AX29" s="85" t="str">
        <x:v>IMF card-count inputs</x:v>
      </x:c>
      <x:c r="AY29" s="85" t="str">
        <x:v>Modeled from consumption, card access, and payment-use indicators.</x:v>
      </x:c>
      <x:c r="AZ29" s="85"/>
    </x:row>
    <x:row r="30">
      <x:c r="A30" s="88" t="str">
        <x:v>Burkina Faso</x:v>
      </x:c>
      <x:c r="B30" s="88" t="str">
        <x:v>BF</x:v>
      </x:c>
      <x:c r="C30" s="88" t="str">
        <x:v>BFA</x:v>
      </x:c>
      <x:c r="D30" s="88" t="str">
        <x:v>Sub-Saharan Africa </x:v>
      </x:c>
      <x:c r="E30" s="88" t="str">
        <x:v>Low income</x:v>
      </x:c>
      <x:c r="F30" s="88" t="n">
        <x:v>23548781</x:v>
      </x:c>
      <x:c r="G30" s="88" t="n">
        <x:v>2024</x:v>
      </x:c>
      <x:c r="H30" s="95" t="n">
        <x:v>23136514855.7646</x:v>
      </x:c>
      <x:c r="I30" s="88" t="n">
        <x:v>2024</x:v>
      </x:c>
      <x:c r="J30" s="88" t="str">
        <x:v>World Bank</x:v>
      </x:c>
      <x:c r="K30" s="95" t="n">
        <x:v>14382034470.3984</x:v>
      </x:c>
      <x:c r="L30" s="88" t="n">
        <x:v>2024</x:v>
      </x:c>
      <x:c r="M30" s="88" t="str">
        <x:v>World Bank</x:v>
      </x:c>
      <x:c r="N30" s="96" t="n">
        <x:f>IFERROR(INDEX('Methodology'!$E$30:$E$34,MATCH(E30,'Methodology'!$D$30:$D$34,0)),'Methodology'!$E$34)</x:f>
        <x:v>0.015</x:v>
      </x:c>
      <x:c r="O30" s="96" t="n">
        <x:f>IFERROR(INDEX('Methodology'!$F$30:$F$34,MATCH(E30,'Methodology'!$D$30:$D$34,0)),'Methodology'!$F$34)</x:f>
        <x:v>0.11</x:v>
      </x:c>
      <x:c r="P30" s="96" t="n">
        <x:f>IFERROR(INDEX('Methodology'!$G$30:$G$34,MATCH(E30,'Methodology'!$D$30:$D$34,0)),'Methodology'!$G$34)</x:f>
        <x:v>0.08</x:v>
      </x:c>
      <x:c r="Q30" s="97" t="n">
        <x:v>0.0787799552335932</x:v>
      </x:c>
      <x:c r="R30" s="97" t="n">
        <x:v>0.0225534210956461</x:v>
      </x:c>
      <x:c r="S30" s="97" t="n">
        <x:v>0.120444086841335</x:v>
      </x:c>
      <x:c r="T30" s="97" t="n">
        <x:v>0.441573641486017</x:v>
      </x:c>
      <x:c r="U30" s="98"/>
      <x:c r="V30" s="88"/>
      <x:c r="W30" s="98" t="n">
        <x:v>53.7038209063685</x:v>
      </x:c>
      <x:c r="X30" s="88" t="n">
        <x:v>2023</x:v>
      </x:c>
      <x:c r="Y30" s="97" t="n">
        <x:v>1.3494739101627702</x:v>
      </x:c>
      <x:c r="Z30" s="88" t="n">
        <x:v>2023</x:v>
      </x:c>
      <x:c r="AA30" s="97" t="n">
        <x:f>MIN(0.995,MAX(0.002,IF(COUNTA(R30,U30)=0,N30,MAX(IF(R30="",0,R30),IF(U30="",0,1-EXP(-U30/1000))))))</x:f>
        <x:v>0.0225534210956461</x:v>
      </x:c>
      <x:c r="AB30" s="97" t="n">
        <x:f>MIN(0.995,MAX(0.005,IF(COUNTA(Q30,W30)=0,O30,MAX(IF(Q30="",0,Q30),IF(W30="",0,1-EXP(-W30/1000))))))</x:f>
        <x:v>0.0787799552335932</x:v>
      </x:c>
      <x:c r="AC30" s="97" t="n">
        <x:f>MIN(0.995,MAX(0.005,IF(S30="",P30,S30)))</x:f>
        <x:v>0.120444086841335</x:v>
      </x:c>
      <x:c r="AD30" s="97" t="n">
        <x:f>AB30*'Methodology'!$B$31+AA30*'Methodology'!$B$32+AC30*'Methodology'!$B$33</x:f>
        <x:v>0.0632670814460859</x:v>
      </x:c>
      <x:c r="AE30" s="95" t="n">
        <x:f>K30*'Methodology'!$B$29+H30*'Methodology'!$B$30</x:f>
        <x:v>17008378586.008259</x:v>
      </x:c>
      <x:c r="AF30" s="97" t="n">
        <x:f>MIN('Methodology'!$B$36,'Methodology'!$B$34+'Methodology'!$B$35*AD30)</x:f>
        <x:v>0.07055229864118184</x:v>
      </x:c>
      <x:c r="AG30" s="99" t="n">
        <x:v>1.15</x:v>
      </x:c>
      <x:c r="AH30" s="99" t="n">
        <x:v>1</x:v>
      </x:c>
      <x:c r="AI30" s="97" t="n">
        <x:f>MIN('Methodology'!$B$38,MAX('Methodology'!$B$37,(AA30*AG30)/(AA30*AG30+AB30)))</x:f>
        <x:v>0.2476826634820292</x:v>
      </x:c>
      <x:c r="AJ30" s="95" t="n">
        <x:f>AE30*AF30</x:f>
        <x:v>1199980205.4023368</x:v>
      </x:c>
      <x:c r="AK30" s="95" t="n">
        <x:f>AJ30*AI30</x:f>
        <x:v>297214293.3997633</x:v>
      </x:c>
      <x:c r="AL30" s="95" t="n">
        <x:f>AJ30-AK30</x:f>
        <x:v>902765912.0025735</x:v>
      </x:c>
      <x:c r="AM30" s="95" t="str">
        <x:v>Yes</x:v>
      </x:c>
      <x:c r="AN30" s="95" t="n">
        <x:f>IF(AM30&lt;&gt;"Yes",0,IF(Y30&lt;&gt;"",MIN('Methodology'!$B$39*K30,'Methodology'!$B$40*H30*Y30),IF(T30&lt;&gt;"",'Methodology'!$B$41*K30*MIN(T30/0.5,1),0)))</x:f>
        <x:v>3595508617.5996</x:v>
      </x:c>
      <x:c r="AO30" s="95" t="n">
        <x:f>AK30*AH30</x:f>
        <x:v>297214293.3997633</x:v>
      </x:c>
      <x:c r="AP30" s="95" t="n">
        <x:f>MAX(AL30,AN30)*AH30</x:f>
        <x:v>3595508617.5996</x:v>
      </x:c>
      <x:c r="AQ30" s="100"/>
      <x:c r="AR30" s="100"/>
      <x:c r="AS30" s="101" t="n">
        <x:f>'Methodology'!$B$25</x:f>
        <x:v>0.9843925474017061</x:v>
      </x:c>
      <x:c r="AT30" s="101" t="n">
        <x:f>'Methodology'!$B$26</x:f>
        <x:v>0.8745719194860588</x:v>
      </x:c>
      <x:c r="AU30" s="95" t="n">
        <x:f>IF(AQ30="",AO30*AS30,AQ30)</x:f>
        <x:v>292575535.40399104</x:v>
      </x:c>
      <x:c r="AV30" s="95" t="n">
        <x:f>IF(AR30="",AP30*AT30,AR30)</x:f>
        <x:v>3144530873.222748</x:v>
      </x:c>
      <x:c r="AW30" s="85" t="str">
        <x:v>Medium-high</x:v>
      </x:c>
      <x:c r="AX30" s="85" t="str">
        <x:v>Findex ownership inputs; mobile-money analog</x:v>
      </x:c>
      <x:c r="AY30" s="85" t="str">
        <x:v>Mobile-money-heavy market; debit/equivalent estimate includes a capped purchase-like proxy (not the full value of transfers).</x:v>
      </x:c>
      <x:c r="AZ30" s="85"/>
    </x:row>
    <x:row r="31">
      <x:c r="A31" s="88" t="str">
        <x:v>Burundi</x:v>
      </x:c>
      <x:c r="B31" s="88" t="str">
        <x:v>BI</x:v>
      </x:c>
      <x:c r="C31" s="88" t="str">
        <x:v>BDI</x:v>
      </x:c>
      <x:c r="D31" s="88" t="str">
        <x:v>Sub-Saharan Africa </x:v>
      </x:c>
      <x:c r="E31" s="88" t="str">
        <x:v>Low income</x:v>
      </x:c>
      <x:c r="F31" s="88" t="n">
        <x:v>14047786</x:v>
      </x:c>
      <x:c r="G31" s="88" t="n">
        <x:v>2024</x:v>
      </x:c>
      <x:c r="H31" s="95" t="n">
        <x:v>3037579858.38142</x:v>
      </x:c>
      <x:c r="I31" s="88" t="n">
        <x:v>2024</x:v>
      </x:c>
      <x:c r="J31" s="88" t="str">
        <x:v>World Bank</x:v>
      </x:c>
      <x:c r="K31" s="95" t="n">
        <x:v>1652000264.44372</x:v>
      </x:c>
      <x:c r="L31" s="88" t="n">
        <x:v>2024</x:v>
      </x:c>
      <x:c r="M31" s="88" t="str">
        <x:v>World Bank</x:v>
      </x:c>
      <x:c r="N31" s="96" t="n">
        <x:f>IFERROR(INDEX('Methodology'!$E$30:$E$34,MATCH(E31,'Methodology'!$D$30:$D$34,0)),'Methodology'!$E$34)</x:f>
        <x:v>0.015</x:v>
      </x:c>
      <x:c r="O31" s="96" t="n">
        <x:f>IFERROR(INDEX('Methodology'!$F$30:$F$34,MATCH(E31,'Methodology'!$D$30:$D$34,0)),'Methodology'!$F$34)</x:f>
        <x:v>0.11</x:v>
      </x:c>
      <x:c r="P31" s="96" t="n">
        <x:f>IFERROR(INDEX('Methodology'!$G$30:$G$34,MATCH(E31,'Methodology'!$D$30:$D$34,0)),'Methodology'!$G$34)</x:f>
        <x:v>0.08</x:v>
      </x:c>
      <x:c r="Q31" s="97" t="n">
        <x:v>0.0130615318265492</x:v>
      </x:c>
      <x:c r="R31" s="97" t="n">
        <x:v>0.00288242985709699</x:v>
      </x:c>
      <x:c r="S31" s="97"/>
      <x:c r="T31" s="97" t="n">
        <x:v>0.00746384649432944</x:v>
      </x:c>
      <x:c r="U31" s="98"/>
      <x:c r="V31" s="88"/>
      <x:c r="W31" s="98"/>
      <x:c r="X31" s="88"/>
      <x:c r="Y31" s="97"/>
      <x:c r="Z31" s="88"/>
      <x:c r="AA31" s="97" t="n">
        <x:f>MIN(0.995,MAX(0.002,IF(COUNTA(R31,U31)=0,N31,MAX(IF(R31="",0,R31),IF(U31="",0,1-EXP(-U31/1000))))))</x:f>
        <x:v>0.00288242985709699</x:v>
      </x:c>
      <x:c r="AB31" s="97" t="n">
        <x:f>MIN(0.995,MAX(0.005,IF(COUNTA(Q31,W31)=0,O31,MAX(IF(Q31="",0,Q31),IF(W31="",0,1-EXP(-W31/1000))))))</x:f>
        <x:v>0.0130615318265492</x:v>
      </x:c>
      <x:c r="AC31" s="97" t="n">
        <x:f>MIN(0.995,MAX(0.005,IF(S31="",P31,S31)))</x:f>
        <x:v>0.08</x:v>
      </x:c>
      <x:c r="AD31" s="97" t="n">
        <x:f>AB31*'Methodology'!$B$31+AA31*'Methodology'!$B$32+AC31*'Methodology'!$B$33</x:f>
        <x:v>0.01619269295458601</x:v>
      </x:c>
      <x:c r="AE31" s="95" t="n">
        <x:f>K31*'Methodology'!$B$29+H31*'Methodology'!$B$30</x:f>
        <x:v>2067674142.62503</x:v>
      </x:c>
      <x:c r="AF31" s="97" t="n">
        <x:f>MIN('Methodology'!$B$36,'Methodology'!$B$34+'Methodology'!$B$35*AD31)</x:f>
        <x:v>0.036658738927301926</x:v>
      </x:c>
      <x:c r="AG31" s="99" t="n">
        <x:v>1.15</x:v>
      </x:c>
      <x:c r="AH31" s="99" t="n">
        <x:v>1</x:v>
      </x:c>
      <x:c r="AI31" s="97" t="n">
        <x:f>MIN('Methodology'!$B$38,MAX('Methodology'!$B$37,(AA31*AG31)/(AA31*AG31+AB31)))</x:f>
        <x:v>0.20241379555022582</x:v>
      </x:c>
      <x:c r="AJ31" s="95" t="n">
        <x:f>AE31*AF31</x:f>
        <x:v>75798326.58122383</x:v>
      </x:c>
      <x:c r="AK31" s="95" t="n">
        <x:f>AJ31*AI31</x:f>
        <x:v>15342626.979661087</x:v>
      </x:c>
      <x:c r="AL31" s="95" t="n">
        <x:f>AJ31-AK31</x:f>
        <x:v>60455699.601562746</x:v>
      </x:c>
      <x:c r="AM31" s="95" t="str">
        <x:v>Yes</x:v>
      </x:c>
      <x:c r="AN31" s="95" t="n">
        <x:f>IF(AM31&lt;&gt;"Yes",0,IF(Y31&lt;&gt;"",MIN('Methodology'!$B$39*K31,'Methodology'!$B$40*H31*Y31),IF(T31&lt;&gt;"",'Methodology'!$B$41*K31*MIN(T31/0.5,1),0)))</x:f>
        <x:v>1972844.221183931</x:v>
      </x:c>
      <x:c r="AO31" s="95" t="n">
        <x:f>AK31*AH31</x:f>
        <x:v>15342626.979661087</x:v>
      </x:c>
      <x:c r="AP31" s="95" t="n">
        <x:f>MAX(AL31,AN31)*AH31</x:f>
        <x:v>60455699.601562746</x:v>
      </x:c>
      <x:c r="AQ31" s="100"/>
      <x:c r="AR31" s="100"/>
      <x:c r="AS31" s="101" t="n">
        <x:f>'Methodology'!$B$25</x:f>
        <x:v>0.9843925474017061</x:v>
      </x:c>
      <x:c r="AT31" s="101" t="n">
        <x:f>'Methodology'!$B$26</x:f>
        <x:v>0.8745719194860588</x:v>
      </x:c>
      <x:c r="AU31" s="95" t="n">
        <x:f>IF(AQ31="",AO31*AS31,AQ31)</x:f>
        <x:v>15103167.65634272</x:v>
      </x:c>
      <x:c r="AV31" s="95" t="n">
        <x:f>IF(AR31="",AP31*AT31,AR31)</x:f>
        <x:v>52872857.24441129</x:v>
      </x:c>
      <x:c r="AW31" s="85" t="str">
        <x:v>Medium</x:v>
      </x:c>
      <x:c r="AX31" s="85" t="str">
        <x:v>Findex ownership inputs; mobile-money analog</x:v>
      </x:c>
      <x:c r="AY31" s="85" t="str">
        <x:v>Mobile-money-heavy market; debit/equivalent estimate includes a capped purchase-like proxy (not the full value of transfers).</x:v>
      </x:c>
      <x:c r="AZ31" s="85"/>
    </x:row>
    <x:row r="32">
      <x:c r="A32" s="88" t="str">
        <x:v>Cabo Verde</x:v>
      </x:c>
      <x:c r="B32" s="88" t="str">
        <x:v>CV</x:v>
      </x:c>
      <x:c r="C32" s="88" t="str">
        <x:v>CPV</x:v>
      </x:c>
      <x:c r="D32" s="88" t="str">
        <x:v>Sub-Saharan Africa </x:v>
      </x:c>
      <x:c r="E32" s="88" t="str">
        <x:v>Upper middle income</x:v>
      </x:c>
      <x:c r="F32" s="88" t="n">
        <x:v>524877</x:v>
      </x:c>
      <x:c r="G32" s="88" t="n">
        <x:v>2024</x:v>
      </x:c>
      <x:c r="H32" s="95" t="n">
        <x:v>2713721857.39153</x:v>
      </x:c>
      <x:c r="I32" s="88" t="n">
        <x:v>2024</x:v>
      </x:c>
      <x:c r="J32" s="88" t="str">
        <x:v>World Bank</x:v>
      </x:c>
      <x:c r="K32" s="95" t="n">
        <x:v>1982200556.2665</x:v>
      </x:c>
      <x:c r="L32" s="88" t="n">
        <x:v>2024</x:v>
      </x:c>
      <x:c r="M32" s="88" t="str">
        <x:v>World Bank</x:v>
      </x:c>
      <x:c r="N32" s="96" t="n">
        <x:f>IFERROR(INDEX('Methodology'!$E$30:$E$34,MATCH(E32,'Methodology'!$D$30:$D$34,0)),'Methodology'!$E$34)</x:f>
        <x:v>0.23</x:v>
      </x:c>
      <x:c r="O32" s="96" t="n">
        <x:f>IFERROR(INDEX('Methodology'!$F$30:$F$34,MATCH(E32,'Methodology'!$D$30:$D$34,0)),'Methodology'!$F$34)</x:f>
        <x:v>0.62</x:v>
      </x:c>
      <x:c r="P32" s="96" t="n">
        <x:f>IFERROR(INDEX('Methodology'!$G$30:$G$34,MATCH(E32,'Methodology'!$D$30:$D$34,0)),'Methodology'!$G$34)</x:f>
        <x:v>0.45</x:v>
      </x:c>
      <x:c r="Q32" s="97"/>
      <x:c r="R32" s="97"/>
      <x:c r="S32" s="97"/>
      <x:c r="T32" s="97"/>
      <x:c r="U32" s="98" t="n">
        <x:v>11.9930775561744</x:v>
      </x:c>
      <x:c r="V32" s="88" t="n">
        <x:v>2024</x:v>
      </x:c>
      <x:c r="W32" s="98" t="n">
        <x:v>345.130049494346</x:v>
      </x:c>
      <x:c r="X32" s="88" t="n">
        <x:v>2024</x:v>
      </x:c>
      <x:c r="Y32" s="97"/>
      <x:c r="Z32" s="88"/>
      <x:c r="AA32" s="97" t="n">
        <x:f>MIN(0.995,MAX(0.002,IF(COUNTA(R32,U32)=0,N32,MAX(IF(R32="",0,R32),IF(U32="",0,1-EXP(-U32/1000))))))</x:f>
        <x:v>0.01192144724346711</x:v>
      </x:c>
      <x:c r="AB32" s="97" t="n">
        <x:f>MIN(0.995,MAX(0.005,IF(COUNTA(Q32,W32)=0,O32,MAX(IF(Q32="",0,Q32),IF(W32="",0,1-EXP(-W32/1000))))))</x:f>
        <x:v>0.291871744242294</x:v>
      </x:c>
      <x:c r="AC32" s="97" t="n">
        <x:f>MIN(0.995,MAX(0.005,IF(S32="",P32,S32)))</x:f>
        <x:v>0.45</x:v>
      </x:c>
      <x:c r="AD32" s="97" t="n">
        <x:f>AB32*'Methodology'!$B$31+AA32*'Methodology'!$B$32+AC32*'Methodology'!$B$33</x:f>
        <x:v>0.2097019658684752</x:v>
      </x:c>
      <x:c r="AE32" s="95" t="n">
        <x:f>K32*'Methodology'!$B$29+H32*'Methodology'!$B$30</x:f>
        <x:v>2201656946.6040087</x:v>
      </x:c>
      <x:c r="AF32" s="97" t="n">
        <x:f>MIN('Methodology'!$B$36,'Methodology'!$B$34+'Methodology'!$B$35*AD32)</x:f>
        <x:v>0.17598541542530213</x:v>
      </x:c>
      <x:c r="AG32" s="99" t="n">
        <x:v>1.15</x:v>
      </x:c>
      <x:c r="AH32" s="99" t="n">
        <x:v>1</x:v>
      </x:c>
      <x:c r="AI32" s="97" t="n">
        <x:f>MIN('Methodology'!$B$38,MAX('Methodology'!$B$37,(AA32*AG32)/(AA32*AG32+AB32)))</x:f>
        <x:v>0.044864196398729336</x:v>
      </x:c>
      <x:c r="AJ32" s="95" t="n">
        <x:f>AE32*AF32</x:f>
        <x:v>387459512.3721087</x:v>
      </x:c>
      <x:c r="AK32" s="95" t="n">
        <x:f>AJ32*AI32</x:f>
        <x:v>17383059.659618184</x:v>
      </x:c>
      <x:c r="AL32" s="95" t="n">
        <x:f>AJ32-AK32</x:f>
        <x:v>370076452.7124905</x:v>
      </x:c>
      <x:c r="AM32" s="95" t="str">
        <x:v>No</x:v>
      </x:c>
      <x:c r="AN32" s="95" t="n">
        <x:f>IF(AM32&lt;&gt;"Yes",0,IF(Y32&lt;&gt;"",MIN('Methodology'!$B$39*K32,'Methodology'!$B$40*H32*Y32),IF(T32&lt;&gt;"",'Methodology'!$B$41*K32*MIN(T32/0.5,1),0)))</x:f>
        <x:v>0</x:v>
      </x:c>
      <x:c r="AO32" s="95" t="n">
        <x:f>AK32*AH32</x:f>
        <x:v>17383059.659618184</x:v>
      </x:c>
      <x:c r="AP32" s="95" t="n">
        <x:f>MAX(AL32,AN32)*AH32</x:f>
        <x:v>370076452.7124905</x:v>
      </x:c>
      <x:c r="AQ32" s="100"/>
      <x:c r="AR32" s="100"/>
      <x:c r="AS32" s="101" t="n">
        <x:f>'Methodology'!$B$25</x:f>
        <x:v>0.9843925474017061</x:v>
      </x:c>
      <x:c r="AT32" s="101" t="n">
        <x:f>'Methodology'!$B$26</x:f>
        <x:v>0.8745719194860588</x:v>
      </x:c>
      <x:c r="AU32" s="95" t="n">
        <x:f>IF(AQ32="",AO32*AS32,AQ32)</x:f>
        <x:v>17111754.37996738</x:v>
      </x:c>
      <x:c r="AV32" s="95" t="n">
        <x:f>IF(AR32="",AP32*AT32,AR32)</x:f>
        <x:v>323658473.6053545</x:v>
      </x:c>
      <x:c r="AW32" s="85" t="str">
        <x:v>Medium</x:v>
      </x:c>
      <x:c r="AX32" s="85" t="str">
        <x:v>IMF card-count inputs</x:v>
      </x:c>
      <x:c r="AY32" s="85" t="str">
        <x:v>Modeled from consumption, card access, and payment-use indicators.</x:v>
      </x:c>
      <x:c r="AZ32" s="85"/>
    </x:row>
    <x:row r="33">
      <x:c r="A33" s="88" t="str">
        <x:v>Cambodia</x:v>
      </x:c>
      <x:c r="B33" s="88" t="str">
        <x:v>KH</x:v>
      </x:c>
      <x:c r="C33" s="88" t="str">
        <x:v>KHM</x:v>
      </x:c>
      <x:c r="D33" s="88" t="str">
        <x:v>East Asia &amp; Pacific</x:v>
      </x:c>
      <x:c r="E33" s="88" t="str">
        <x:v>Lower middle income</x:v>
      </x:c>
      <x:c r="F33" s="88" t="n">
        <x:v>17638801</x:v>
      </x:c>
      <x:c r="G33" s="88" t="n">
        <x:v>2024</x:v>
      </x:c>
      <x:c r="H33" s="95" t="n">
        <x:v>46352647037.2406</x:v>
      </x:c>
      <x:c r="I33" s="88" t="n">
        <x:v>2024</x:v>
      </x:c>
      <x:c r="J33" s="88" t="str">
        <x:v>World Bank</x:v>
      </x:c>
      <x:c r="K33" s="95" t="n">
        <x:v>27708720520.351</x:v>
      </x:c>
      <x:c r="L33" s="88" t="n">
        <x:v>2024</x:v>
      </x:c>
      <x:c r="M33" s="88" t="str">
        <x:v>World Bank</x:v>
      </x:c>
      <x:c r="N33" s="96" t="n">
        <x:f>IFERROR(INDEX('Methodology'!$E$30:$E$34,MATCH(E33,'Methodology'!$D$30:$D$34,0)),'Methodology'!$E$34)</x:f>
        <x:v>0.07</x:v>
      </x:c>
      <x:c r="O33" s="96" t="n">
        <x:f>IFERROR(INDEX('Methodology'!$F$30:$F$34,MATCH(E33,'Methodology'!$D$30:$D$34,0)),'Methodology'!$F$34)</x:f>
        <x:v>0.34</x:v>
      </x:c>
      <x:c r="P33" s="96" t="n">
        <x:f>IFERROR(INDEX('Methodology'!$G$30:$G$34,MATCH(E33,'Methodology'!$D$30:$D$34,0)),'Methodology'!$G$34)</x:f>
        <x:v>0.22</x:v>
      </x:c>
      <x:c r="Q33" s="97" t="n">
        <x:v>0.116238697723663</x:v>
      </x:c>
      <x:c r="R33" s="97" t="n">
        <x:v>0.00768750931155789</x:v>
      </x:c>
      <x:c r="S33" s="97" t="n">
        <x:v>0.19763513923457</x:v>
      </x:c>
      <x:c r="T33" s="97" t="n">
        <x:v>0.168896940797193</x:v>
      </x:c>
      <x:c r="U33" s="98" t="n">
        <x:v>23.5450200080663</x:v>
      </x:c>
      <x:c r="V33" s="88" t="n">
        <x:v>2024</x:v>
      </x:c>
      <x:c r="W33" s="98" t="n">
        <x:v>452.466634632987</x:v>
      </x:c>
      <x:c r="X33" s="88" t="n">
        <x:v>2024</x:v>
      </x:c>
      <x:c r="Y33" s="97" t="n">
        <x:v>2.40591921381162</x:v>
      </x:c>
      <x:c r="Z33" s="88" t="n">
        <x:v>2024</x:v>
      </x:c>
      <x:c r="AA33" s="97" t="n">
        <x:f>MIN(0.995,MAX(0.002,IF(COUNTA(R33,U33)=0,N33,MAX(IF(R33="",0,R33),IF(U33="",0,1-EXP(-U33/1000))))))</x:f>
        <x:v>0.023269998713526308</x:v>
      </x:c>
      <x:c r="AB33" s="97" t="n">
        <x:f>MIN(0.995,MAX(0.005,IF(COUNTA(Q33,W33)=0,O33,MAX(IF(Q33="",0,Q33),IF(W33="",0,1-EXP(-W33/1000))))))</x:f>
        <x:v>0.3639427058977417</x:v>
      </x:c>
      <x:c r="AC33" s="97" t="n">
        <x:f>MIN(0.995,MAX(0.005,IF(S33="",P33,S33)))</x:f>
        <x:v>0.19763513923457</x:v>
      </x:c>
      <x:c r="AD33" s="97" t="n">
        <x:f>AB33*'Methodology'!$B$31+AA33*'Methodology'!$B$32+AC33*'Methodology'!$B$33</x:f>
        <x:v>0.22807650171694915</x:v>
      </x:c>
      <x:c r="AE33" s="95" t="n">
        <x:f>K33*'Methodology'!$B$29+H33*'Methodology'!$B$30</x:f>
        <x:v>33301898475.41788</x:v>
      </x:c>
      <x:c r="AF33" s="97" t="n">
        <x:f>MIN('Methodology'!$B$36,'Methodology'!$B$34+'Methodology'!$B$35*AD33)</x:f>
        <x:v>0.18921508123620337</x:v>
      </x:c>
      <x:c r="AG33" s="99" t="n">
        <x:v>1.65</x:v>
      </x:c>
      <x:c r="AH33" s="99" t="n">
        <x:v>1</x:v>
      </x:c>
      <x:c r="AI33" s="97" t="n">
        <x:f>MIN('Methodology'!$B$38,MAX('Methodology'!$B$37,(AA33*AG33)/(AA33*AG33+AB33)))</x:f>
        <x:v>0.09543090245236723</x:v>
      </x:c>
      <x:c r="AJ33" s="95" t="n">
        <x:f>AE33*AF33</x:f>
        <x:v>6301221425.345991</x:v>
      </x:c>
      <x:c r="AK33" s="95" t="n">
        <x:f>AJ33*AI33</x:f>
        <x:v>601331247.1729597</x:v>
      </x:c>
      <x:c r="AL33" s="95" t="n">
        <x:f>AJ33-AK33</x:f>
        <x:v>5699890178.173032</x:v>
      </x:c>
      <x:c r="AM33" s="95" t="str">
        <x:v>No</x:v>
      </x:c>
      <x:c r="AN33" s="95" t="n">
        <x:f>IF(AM33&lt;&gt;"Yes",0,IF(Y33&lt;&gt;"",MIN('Methodology'!$B$39*K33,'Methodology'!$B$40*H33*Y33),IF(T33&lt;&gt;"",'Methodology'!$B$41*K33*MIN(T33/0.5,1),0)))</x:f>
        <x:v>0</x:v>
      </x:c>
      <x:c r="AO33" s="95" t="n">
        <x:f>AK33*AH33</x:f>
        <x:v>601331247.1729597</x:v>
      </x:c>
      <x:c r="AP33" s="95" t="n">
        <x:f>MAX(AL33,AN33)*AH33</x:f>
        <x:v>5699890178.173032</x:v>
      </x:c>
      <x:c r="AQ33" s="100"/>
      <x:c r="AR33" s="100"/>
      <x:c r="AS33" s="101" t="n">
        <x:f>'Methodology'!$B$25</x:f>
        <x:v>0.9843925474017061</x:v>
      </x:c>
      <x:c r="AT33" s="101" t="n">
        <x:f>'Methodology'!$B$26</x:f>
        <x:v>0.8745719194860588</x:v>
      </x:c>
      <x:c r="AU33" s="95" t="n">
        <x:f>IF(AQ33="",AO33*AS33,AQ33)</x:f>
        <x:v>591945998.2368348</x:v>
      </x:c>
      <x:c r="AV33" s="95" t="n">
        <x:f>IF(AR33="",AP33*AT33,AR33)</x:f>
        <x:v>4984963893.984522</x:v>
      </x:c>
      <x:c r="AW33" s="85" t="str">
        <x:v>Medium-high</x:v>
      </x:c>
      <x:c r="AX33" s="85" t="str">
        <x:v>IMF card-count inputs</x:v>
      </x:c>
      <x:c r="AY33" s="85" t="str">
        <x:v>Modeled from consumption, card access, and payment-use indicators.</x:v>
      </x:c>
      <x:c r="AZ33" s="85"/>
    </x:row>
    <x:row r="34">
      <x:c r="A34" s="88" t="str">
        <x:v>Cameroon</x:v>
      </x:c>
      <x:c r="B34" s="88" t="str">
        <x:v>CM</x:v>
      </x:c>
      <x:c r="C34" s="88" t="str">
        <x:v>CMR</x:v>
      </x:c>
      <x:c r="D34" s="88" t="str">
        <x:v>Sub-Saharan Africa </x:v>
      </x:c>
      <x:c r="E34" s="88" t="str">
        <x:v>Lower middle income</x:v>
      </x:c>
      <x:c r="F34" s="88" t="n">
        <x:v>29123744</x:v>
      </x:c>
      <x:c r="G34" s="88" t="n">
        <x:v>2024</x:v>
      </x:c>
      <x:c r="H34" s="95" t="n">
        <x:v>53296694320.2057</x:v>
      </x:c>
      <x:c r="I34" s="88" t="n">
        <x:v>2024</x:v>
      </x:c>
      <x:c r="J34" s="88" t="str">
        <x:v>World Bank</x:v>
      </x:c>
      <x:c r="K34" s="95" t="n">
        <x:v>38699401277.4549</x:v>
      </x:c>
      <x:c r="L34" s="88" t="n">
        <x:v>2024</x:v>
      </x:c>
      <x:c r="M34" s="88" t="str">
        <x:v>World Bank</x:v>
      </x:c>
      <x:c r="N34" s="96" t="n">
        <x:f>IFERROR(INDEX('Methodology'!$E$30:$E$34,MATCH(E34,'Methodology'!$D$30:$D$34,0)),'Methodology'!$E$34)</x:f>
        <x:v>0.07</x:v>
      </x:c>
      <x:c r="O34" s="96" t="n">
        <x:f>IFERROR(INDEX('Methodology'!$F$30:$F$34,MATCH(E34,'Methodology'!$D$30:$D$34,0)),'Methodology'!$F$34)</x:f>
        <x:v>0.34</x:v>
      </x:c>
      <x:c r="P34" s="96" t="n">
        <x:f>IFERROR(INDEX('Methodology'!$G$30:$G$34,MATCH(E34,'Methodology'!$D$30:$D$34,0)),'Methodology'!$G$34)</x:f>
        <x:v>0.22</x:v>
      </x:c>
      <x:c r="Q34" s="97" t="n">
        <x:v>0.0782346640703629</x:v>
      </x:c>
      <x:c r="R34" s="97" t="n">
        <x:v>0.0260588702115381</x:v>
      </x:c>
      <x:c r="S34" s="97" t="n">
        <x:v>0.203077980125848</x:v>
      </x:c>
      <x:c r="T34" s="97" t="n">
        <x:v>0.550654518411428</x:v>
      </x:c>
      <x:c r="U34" s="98" t="n">
        <x:v>1.78139744096762</x:v>
      </x:c>
      <x:c r="V34" s="88" t="n">
        <x:v>2018</x:v>
      </x:c>
      <x:c r="W34" s="98" t="n">
        <x:v>78.5328385663374</x:v>
      </x:c>
      <x:c r="X34" s="88" t="n">
        <x:v>2020</x:v>
      </x:c>
      <x:c r="Y34" s="97" t="n">
        <x:v>0.534095997045533</x:v>
      </x:c>
      <x:c r="Z34" s="88" t="n">
        <x:v>2020</x:v>
      </x:c>
      <x:c r="AA34" s="97" t="n">
        <x:f>MIN(0.995,MAX(0.002,IF(COUNTA(R34,U34)=0,N34,MAX(IF(R34="",0,R34),IF(U34="",0,1-EXP(-U34/1000))))))</x:f>
        <x:v>0.0260588702115381</x:v>
      </x:c>
      <x:c r="AB34" s="97" t="n">
        <x:f>MIN(0.995,MAX(0.005,IF(COUNTA(Q34,W34)=0,O34,MAX(IF(Q34="",0,Q34),IF(W34="",0,1-EXP(-W34/1000))))))</x:f>
        <x:v>0.0782346640703629</x:v>
      </x:c>
      <x:c r="AC34" s="97" t="n">
        <x:f>MIN(0.995,MAX(0.005,IF(S34="",P34,S34)))</x:f>
        <x:v>0.203077980125848</x:v>
      </x:c>
      <x:c r="AD34" s="97" t="n">
        <x:f>AB34*'Methodology'!$B$31+AA34*'Methodology'!$B$32+AC34*'Methodology'!$B$33</x:f>
        <x:v>0.07245746782532274</x:v>
      </x:c>
      <x:c r="AE34" s="95" t="n">
        <x:f>K34*'Methodology'!$B$29+H34*'Methodology'!$B$30</x:f>
        <x:v>43078589190.280136</x:v>
      </x:c>
      <x:c r="AF34" s="97" t="n">
        <x:f>MIN('Methodology'!$B$36,'Methodology'!$B$34+'Methodology'!$B$35*AD34)</x:f>
        <x:v>0.07716937683423236</x:v>
      </x:c>
      <x:c r="AG34" s="99" t="n">
        <x:v>1.15</x:v>
      </x:c>
      <x:c r="AH34" s="99" t="n">
        <x:v>1</x:v>
      </x:c>
      <x:c r="AI34" s="97" t="n">
        <x:f>MIN('Methodology'!$B$38,MAX('Methodology'!$B$37,(AA34*AG34)/(AA34*AG34+AB34)))</x:f>
        <x:v>0.27695975771772946</x:v>
      </x:c>
      <x:c r="AJ34" s="95" t="n">
        <x:f>AE34*AF34</x:f>
        <x:v>3324347882.711817</x:v>
      </x:c>
      <x:c r="AK34" s="95" t="n">
        <x:f>AJ34*AI34</x:f>
        <x:v>920710584.1653117</x:v>
      </x:c>
      <x:c r="AL34" s="95" t="n">
        <x:f>AJ34-AK34</x:f>
        <x:v>2403637298.546505</x:v>
      </x:c>
      <x:c r="AM34" s="95" t="str">
        <x:v>Yes</x:v>
      </x:c>
      <x:c r="AN34" s="95" t="n">
        <x:f>IF(AM34&lt;&gt;"Yes",0,IF(Y34&lt;&gt;"",MIN('Methodology'!$B$39*K34,'Methodology'!$B$40*H34*Y34),IF(T34&lt;&gt;"",'Methodology'!$B$41*K34*MIN(T34/0.5,1),0)))</x:f>
        <x:v>5693110218.436253</x:v>
      </x:c>
      <x:c r="AO34" s="95" t="n">
        <x:f>AK34*AH34</x:f>
        <x:v>920710584.1653117</x:v>
      </x:c>
      <x:c r="AP34" s="95" t="n">
        <x:f>MAX(AL34,AN34)*AH34</x:f>
        <x:v>5693110218.436253</x:v>
      </x:c>
      <x:c r="AQ34" s="100"/>
      <x:c r="AR34" s="100"/>
      <x:c r="AS34" s="101" t="n">
        <x:f>'Methodology'!$B$25</x:f>
        <x:v>0.9843925474017061</x:v>
      </x:c>
      <x:c r="AT34" s="101" t="n">
        <x:f>'Methodology'!$B$26</x:f>
        <x:v>0.8745719194860588</x:v>
      </x:c>
      <x:c r="AU34" s="95" t="n">
        <x:f>IF(AQ34="",AO34*AS34,AQ34)</x:f>
        <x:v>906340637.3662041</x:v>
      </x:c>
      <x:c r="AV34" s="95" t="n">
        <x:f>IF(AR34="",AP34*AT34,AR34)</x:f>
        <x:v>4979034331.583489</x:v>
      </x:c>
      <x:c r="AW34" s="85" t="str">
        <x:v>Medium-high</x:v>
      </x:c>
      <x:c r="AX34" s="85" t="str">
        <x:v>IMF card-count inputs; mobile-money analog</x:v>
      </x:c>
      <x:c r="AY34" s="85" t="str">
        <x:v>Mobile-money-heavy market; debit/equivalent estimate includes a capped purchase-like proxy (not the full value of transfers).</x:v>
      </x:c>
      <x:c r="AZ34" s="85"/>
    </x:row>
    <x:row r="35">
      <x:c r="A35" s="88" t="str">
        <x:v>Canada</x:v>
      </x:c>
      <x:c r="B35" s="88" t="str">
        <x:v>CA</x:v>
      </x:c>
      <x:c r="C35" s="88" t="str">
        <x:v>CAN</x:v>
      </x:c>
      <x:c r="D35" s="88" t="str">
        <x:v>North America</x:v>
      </x:c>
      <x:c r="E35" s="88" t="str">
        <x:v>High income</x:v>
      </x:c>
      <x:c r="F35" s="88" t="n">
        <x:v>41262329</x:v>
      </x:c>
      <x:c r="G35" s="88" t="n">
        <x:v>2024</x:v>
      </x:c>
      <x:c r="H35" s="95" t="n">
        <x:v>2270076189683.46</x:v>
      </x:c>
      <x:c r="I35" s="88" t="n">
        <x:v>2024</x:v>
      </x:c>
      <x:c r="J35" s="88" t="str">
        <x:v>World Bank</x:v>
      </x:c>
      <x:c r="K35" s="95" t="n">
        <x:v>1262112443245.51</x:v>
      </x:c>
      <x:c r="L35" s="88" t="n">
        <x:v>2024</x:v>
      </x:c>
      <x:c r="M35" s="88" t="str">
        <x:v>World Bank</x:v>
      </x:c>
      <x:c r="N35" s="96" t="n">
        <x:f>IFERROR(INDEX('Methodology'!$E$30:$E$34,MATCH(E35,'Methodology'!$D$30:$D$34,0)),'Methodology'!$E$34)</x:f>
        <x:v>0.48</x:v>
      </x:c>
      <x:c r="O35" s="96" t="n">
        <x:f>IFERROR(INDEX('Methodology'!$F$30:$F$34,MATCH(E35,'Methodology'!$D$30:$D$34,0)),'Methodology'!$F$34)</x:f>
        <x:v>0.86</x:v>
      </x:c>
      <x:c r="P35" s="96" t="n">
        <x:f>IFERROR(INDEX('Methodology'!$G$30:$G$34,MATCH(E35,'Methodology'!$D$30:$D$34,0)),'Methodology'!$G$34)</x:f>
        <x:v>0.72</x:v>
      </x:c>
      <x:c r="Q35" s="97" t="n">
        <x:v>0.944877742914866</x:v>
      </x:c>
      <x:c r="R35" s="97" t="n">
        <x:v>0.827386134905984</x:v>
      </x:c>
      <x:c r="S35" s="97"/>
      <x:c r="T35" s="97"/>
      <x:c r="U35" s="98"/>
      <x:c r="V35" s="88"/>
      <x:c r="W35" s="98"/>
      <x:c r="X35" s="88"/>
      <x:c r="Y35" s="97"/>
      <x:c r="Z35" s="88"/>
      <x:c r="AA35" s="97" t="n">
        <x:f>MIN(0.995,MAX(0.002,IF(COUNTA(R35,U35)=0,N35,MAX(IF(R35="",0,R35),IF(U35="",0,1-EXP(-U35/1000))))))</x:f>
        <x:v>0.827386134905984</x:v>
      </x:c>
      <x:c r="AB35" s="97" t="n">
        <x:f>MIN(0.995,MAX(0.005,IF(COUNTA(Q35,W35)=0,O35,MAX(IF(Q35="",0,Q35),IF(W35="",0,1-EXP(-W35/1000))))))</x:f>
        <x:v>0.944877742914866</x:v>
      </x:c>
      <x:c r="AC35" s="97" t="n">
        <x:f>MIN(0.995,MAX(0.005,IF(S35="",P35,S35)))</x:f>
        <x:v>0.72</x:v>
      </x:c>
      <x:c r="AD35" s="97" t="n">
        <x:f>AB35*'Methodology'!$B$31+AA35*'Methodology'!$B$32+AC35*'Methodology'!$B$33</x:f>
        <x:v>0.8812679058202707</x:v>
      </x:c>
      <x:c r="AE35" s="95" t="n">
        <x:f>K35*'Methodology'!$B$29+H35*'Methodology'!$B$30</x:f>
        <x:v>1564501567176.895</x:v>
      </x:c>
      <x:c r="AF35" s="97" t="n">
        <x:f>MIN('Methodology'!$B$36,'Methodology'!$B$34+'Methodology'!$B$35*AD35)</x:f>
        <x:v>0.659512892190595</x:v>
      </x:c>
      <x:c r="AG35" s="99" t="n">
        <x:v>1.65</x:v>
      </x:c>
      <x:c r="AH35" s="99" t="n">
        <x:v>1</x:v>
      </x:c>
      <x:c r="AI35" s="97" t="n">
        <x:f>MIN('Methodology'!$B$38,MAX('Methodology'!$B$37,(AA35*AG35)/(AA35*AG35+AB35)))</x:f>
        <x:v>0.5909735016439164</x:v>
      </x:c>
      <x:c r="AJ35" s="95" t="n">
        <x:f>AE35*AF35</x:f>
        <x:v>1031808953405.5524</x:v>
      </x:c>
      <x:c r="AK35" s="95" t="n">
        <x:f>AJ35*AI35</x:f>
        <x:v>609771750221.6238</x:v>
      </x:c>
      <x:c r="AL35" s="95" t="n">
        <x:f>AJ35-AK35</x:f>
        <x:v>422037203183.9286</x:v>
      </x:c>
      <x:c r="AM35" s="95" t="str">
        <x:v>No</x:v>
      </x:c>
      <x:c r="AN35" s="95" t="n">
        <x:f>IF(AM35&lt;&gt;"Yes",0,IF(Y35&lt;&gt;"",MIN('Methodology'!$B$39*K35,'Methodology'!$B$40*H35*Y35),IF(T35&lt;&gt;"",'Methodology'!$B$41*K35*MIN(T35/0.5,1),0)))</x:f>
        <x:v>0</x:v>
      </x:c>
      <x:c r="AO35" s="95" t="n">
        <x:f>AK35*AH35</x:f>
        <x:v>609771750221.6238</x:v>
      </x:c>
      <x:c r="AP35" s="95" t="n">
        <x:f>MAX(AL35,AN35)*AH35</x:f>
        <x:v>422037203183.9286</x:v>
      </x:c>
      <x:c r="AQ35" s="100"/>
      <x:c r="AR35" s="100"/>
      <x:c r="AS35" s="101" t="n">
        <x:f>'Methodology'!$B$25</x:f>
        <x:v>0.9843925474017061</x:v>
      </x:c>
      <x:c r="AT35" s="101" t="n">
        <x:f>'Methodology'!$B$26</x:f>
        <x:v>0.8745719194860588</x:v>
      </x:c>
      <x:c r="AU35" s="95" t="n">
        <x:f>IF(AQ35="",AO35*AS35,AQ35)</x:f>
        <x:v>600254766534.2611</x:v>
      </x:c>
      <x:c r="AV35" s="95" t="n">
        <x:f>IF(AR35="",AP35*AT35,AR35)</x:f>
        <x:v>369101886883.09625</x:v>
      </x:c>
      <x:c r="AW35" s="85" t="str">
        <x:v>Medium</x:v>
      </x:c>
      <x:c r="AX35" s="85" t="str">
        <x:v>Findex ownership inputs</x:v>
      </x:c>
      <x:c r="AY35" s="85" t="str">
        <x:v>Modeled from consumption, card access, and payment-use indicators.</x:v>
      </x:c>
      <x:c r="AZ35" s="85"/>
    </x:row>
    <x:row r="36">
      <x:c r="A36" s="88" t="str">
        <x:v>Central African Republic</x:v>
      </x:c>
      <x:c r="B36" s="88" t="str">
        <x:v>CF</x:v>
      </x:c>
      <x:c r="C36" s="88" t="str">
        <x:v>CAF</x:v>
      </x:c>
      <x:c r="D36" s="88" t="str">
        <x:v>Sub-Saharan Africa </x:v>
      </x:c>
      <x:c r="E36" s="88" t="str">
        <x:v>Low income</x:v>
      </x:c>
      <x:c r="F36" s="88" t="n">
        <x:v>5330690</x:v>
      </x:c>
      <x:c r="G36" s="88" t="n">
        <x:v>2024</x:v>
      </x:c>
      <x:c r="H36" s="95" t="n">
        <x:v>2751494281.06887</x:v>
      </x:c>
      <x:c r="I36" s="88" t="n">
        <x:v>2024</x:v>
      </x:c>
      <x:c r="J36" s="88" t="str">
        <x:v>World Bank</x:v>
      </x:c>
      <x:c r="K36" s="95" t="n">
        <x:v>2692682324.22246</x:v>
      </x:c>
      <x:c r="L36" s="88" t="n">
        <x:v>2024</x:v>
      </x:c>
      <x:c r="M36" s="88" t="str">
        <x:v>World Bank</x:v>
      </x:c>
      <x:c r="N36" s="96" t="n">
        <x:f>IFERROR(INDEX('Methodology'!$E$30:$E$34,MATCH(E36,'Methodology'!$D$30:$D$34,0)),'Methodology'!$E$34)</x:f>
        <x:v>0.015</x:v>
      </x:c>
      <x:c r="O36" s="96" t="n">
        <x:f>IFERROR(INDEX('Methodology'!$F$30:$F$34,MATCH(E36,'Methodology'!$D$30:$D$34,0)),'Methodology'!$F$34)</x:f>
        <x:v>0.11</x:v>
      </x:c>
      <x:c r="P36" s="96" t="n">
        <x:f>IFERROR(INDEX('Methodology'!$G$30:$G$34,MATCH(E36,'Methodology'!$D$30:$D$34,0)),'Methodology'!$G$34)</x:f>
        <x:v>0.08</x:v>
      </x:c>
      <x:c r="Q36" s="97" t="n">
        <x:v>0.0418892344530019</x:v>
      </x:c>
      <x:c r="R36" s="97" t="n">
        <x:v>0.0292459365246575</x:v>
      </x:c>
      <x:c r="S36" s="97"/>
      <x:c r="T36" s="97"/>
      <x:c r="U36" s="98"/>
      <x:c r="V36" s="88"/>
      <x:c r="W36" s="98"/>
      <x:c r="X36" s="88"/>
      <x:c r="Y36" s="97" t="n">
        <x:v>0.000158726992896344</x:v>
      </x:c>
      <x:c r="Z36" s="88" t="n">
        <x:v>2017</x:v>
      </x:c>
      <x:c r="AA36" s="97" t="n">
        <x:f>MIN(0.995,MAX(0.002,IF(COUNTA(R36,U36)=0,N36,MAX(IF(R36="",0,R36),IF(U36="",0,1-EXP(-U36/1000))))))</x:f>
        <x:v>0.0292459365246575</x:v>
      </x:c>
      <x:c r="AB36" s="97" t="n">
        <x:f>MIN(0.995,MAX(0.005,IF(COUNTA(Q36,W36)=0,O36,MAX(IF(Q36="",0,Q36),IF(W36="",0,1-EXP(-W36/1000))))))</x:f>
        <x:v>0.0418892344530019</x:v>
      </x:c>
      <x:c r="AC36" s="97" t="n">
        <x:f>MIN(0.995,MAX(0.005,IF(S36="",P36,S36)))</x:f>
        <x:v>0.08</x:v>
      </x:c>
      <x:c r="AD36" s="97" t="n">
        <x:f>AB36*'Methodology'!$B$31+AA36*'Methodology'!$B$32+AC36*'Methodology'!$B$33</x:f>
        <x:v>0.04127515673278117</x:v>
      </x:c>
      <x:c r="AE36" s="95" t="n">
        <x:f>K36*'Methodology'!$B$29+H36*'Methodology'!$B$30</x:f>
        <x:v>2710325911.2763824</x:v>
      </x:c>
      <x:c r="AF36" s="97" t="n">
        <x:f>MIN('Methodology'!$B$36,'Methodology'!$B$34+'Methodology'!$B$35*AD36)</x:f>
        <x:v>0.054718112847602446</x:v>
      </x:c>
      <x:c r="AG36" s="99" t="n">
        <x:v>1.15</x:v>
      </x:c>
      <x:c r="AH36" s="99" t="n">
        <x:v>1</x:v>
      </x:c>
      <x:c r="AI36" s="97" t="n">
        <x:f>MIN('Methodology'!$B$38,MAX('Methodology'!$B$37,(AA36*AG36)/(AA36*AG36+AB36)))</x:f>
        <x:v>0.4453377775286437</x:v>
      </x:c>
      <x:c r="AJ36" s="95" t="n">
        <x:f>AE36*AF36</x:f>
        <x:v>148303919.06700203</x:v>
      </x:c>
      <x:c r="AK36" s="95" t="n">
        <x:f>AJ36*AI36</x:f>
        <x:v>66045337.71608653</x:v>
      </x:c>
      <x:c r="AL36" s="95" t="n">
        <x:f>AJ36-AK36</x:f>
        <x:v>82258581.35091549</x:v>
      </x:c>
      <x:c r="AM36" s="95" t="str">
        <x:v>Yes</x:v>
      </x:c>
      <x:c r="AN36" s="95" t="n">
        <x:f>IF(AM36&lt;&gt;"Yes",0,IF(Y36&lt;&gt;"",MIN('Methodology'!$B$39*K36,'Methodology'!$B$40*H36*Y36),IF(T36&lt;&gt;"",'Methodology'!$B$41*K36*MIN(T36/0.5,1),0)))</x:f>
        <x:v>87347.28264110995</x:v>
      </x:c>
      <x:c r="AO36" s="95" t="n">
        <x:f>AK36*AH36</x:f>
        <x:v>66045337.71608653</x:v>
      </x:c>
      <x:c r="AP36" s="95" t="n">
        <x:f>MAX(AL36,AN36)*AH36</x:f>
        <x:v>82258581.35091549</x:v>
      </x:c>
      <x:c r="AQ36" s="100"/>
      <x:c r="AR36" s="100"/>
      <x:c r="AS36" s="101" t="n">
        <x:f>'Methodology'!$B$25</x:f>
        <x:v>0.9843925474017061</x:v>
      </x:c>
      <x:c r="AT36" s="101" t="n">
        <x:f>'Methodology'!$B$26</x:f>
        <x:v>0.8745719194860588</x:v>
      </x:c>
      <x:c r="AU36" s="95" t="n">
        <x:f>IF(AQ36="",AO36*AS36,AQ36)</x:f>
        <x:v>65014538.2383444</x:v>
      </x:c>
      <x:c r="AV36" s="95" t="n">
        <x:f>IF(AR36="",AP36*AT36,AR36)</x:f>
        <x:v>71941045.38627028</x:v>
      </x:c>
      <x:c r="AW36" s="85" t="str">
        <x:v>Medium</x:v>
      </x:c>
      <x:c r="AX36" s="85" t="str">
        <x:v>Findex ownership inputs; mobile-money analog</x:v>
      </x:c>
      <x:c r="AY36" s="85" t="str">
        <x:v>Mobile-money-heavy market; debit/equivalent estimate includes a capped purchase-like proxy (not the full value of transfers).</x:v>
      </x:c>
      <x:c r="AZ36" s="85"/>
    </x:row>
    <x:row r="37">
      <x:c r="A37" s="88" t="str">
        <x:v>Chad</x:v>
      </x:c>
      <x:c r="B37" s="88" t="str">
        <x:v>TD</x:v>
      </x:c>
      <x:c r="C37" s="88" t="str">
        <x:v>TCD</x:v>
      </x:c>
      <x:c r="D37" s="88" t="str">
        <x:v>Sub-Saharan Africa </x:v>
      </x:c>
      <x:c r="E37" s="88" t="str">
        <x:v>Low income</x:v>
      </x:c>
      <x:c r="F37" s="88" t="n">
        <x:v>20299123</x:v>
      </x:c>
      <x:c r="G37" s="88" t="n">
        <x:v>2024</x:v>
      </x:c>
      <x:c r="H37" s="95" t="n">
        <x:v>19906706689.7582</x:v>
      </x:c>
      <x:c r="I37" s="88" t="n">
        <x:v>2024</x:v>
      </x:c>
      <x:c r="J37" s="88" t="str">
        <x:v>World Bank</x:v>
      </x:c>
      <x:c r="K37" s="95" t="n">
        <x:v>11894390908.5941</x:v>
      </x:c>
      <x:c r="L37" s="88" t="n">
        <x:v>2024</x:v>
      </x:c>
      <x:c r="M37" s="88" t="str">
        <x:v>World Bank</x:v>
      </x:c>
      <x:c r="N37" s="96" t="n">
        <x:f>IFERROR(INDEX('Methodology'!$E$30:$E$34,MATCH(E37,'Methodology'!$D$30:$D$34,0)),'Methodology'!$E$34)</x:f>
        <x:v>0.015</x:v>
      </x:c>
      <x:c r="O37" s="96" t="n">
        <x:f>IFERROR(INDEX('Methodology'!$F$30:$F$34,MATCH(E37,'Methodology'!$D$30:$D$34,0)),'Methodology'!$F$34)</x:f>
        <x:v>0.11</x:v>
      </x:c>
      <x:c r="P37" s="96" t="n">
        <x:f>IFERROR(INDEX('Methodology'!$G$30:$G$34,MATCH(E37,'Methodology'!$D$30:$D$34,0)),'Methodology'!$G$34)</x:f>
        <x:v>0.08</x:v>
      </x:c>
      <x:c r="Q37" s="97" t="n">
        <x:v>0.0509150472810668</x:v>
      </x:c>
      <x:c r="R37" s="97" t="n">
        <x:v>0.0347705672702877</x:v>
      </x:c>
      <x:c r="S37" s="97" t="n">
        <x:v>0.0502410563567403</x:v>
      </x:c>
      <x:c r="T37" s="97" t="n">
        <x:v>0.133358944308869</x:v>
      </x:c>
      <x:c r="U37" s="98" t="n">
        <x:v>20.7079066937011</x:v>
      </x:c>
      <x:c r="V37" s="88" t="n">
        <x:v>2021</x:v>
      </x:c>
      <x:c r="W37" s="98" t="n">
        <x:v>13.2796537585735</x:v>
      </x:c>
      <x:c r="X37" s="88" t="n">
        <x:v>2022</x:v>
      </x:c>
      <x:c r="Y37" s="97" t="n">
        <x:v>0.00035838961738227803</x:v>
      </x:c>
      <x:c r="Z37" s="88" t="n">
        <x:v>2022</x:v>
      </x:c>
      <x:c r="AA37" s="97" t="n">
        <x:f>MIN(0.995,MAX(0.002,IF(COUNTA(R37,U37)=0,N37,MAX(IF(R37="",0,R37),IF(U37="",0,1-EXP(-U37/1000))))))</x:f>
        <x:v>0.0347705672702877</x:v>
      </x:c>
      <x:c r="AB37" s="97" t="n">
        <x:f>MIN(0.995,MAX(0.005,IF(COUNTA(Q37,W37)=0,O37,MAX(IF(Q37="",0,Q37),IF(W37="",0,1-EXP(-W37/1000))))))</x:f>
        <x:v>0.0509150472810668</x:v>
      </x:c>
      <x:c r="AC37" s="97" t="n">
        <x:f>MIN(0.995,MAX(0.005,IF(S37="",P37,S37)))</x:f>
        <x:v>0.0502410563567403</x:v>
      </x:c>
      <x:c r="AD37" s="97" t="n">
        <x:f>AB37*'Methodology'!$B$31+AA37*'Methodology'!$B$32+AC37*'Methodology'!$B$33</x:f>
        <x:v>0.04519708018486146</x:v>
      </x:c>
      <x:c r="AE37" s="95" t="n">
        <x:f>K37*'Methodology'!$B$29+H37*'Methodology'!$B$30</x:f>
        <x:v>14298085642.94333</x:v>
      </x:c>
      <x:c r="AF37" s="97" t="n">
        <x:f>MIN('Methodology'!$B$36,'Methodology'!$B$34+'Methodology'!$B$35*AD37)</x:f>
        <x:v>0.05754189773310025</x:v>
      </x:c>
      <x:c r="AG37" s="99" t="n">
        <x:v>1.15</x:v>
      </x:c>
      <x:c r="AH37" s="99" t="n">
        <x:v>1</x:v>
      </x:c>
      <x:c r="AI37" s="97" t="n">
        <x:f>MIN('Methodology'!$B$38,MAX('Methodology'!$B$37,(AA37*AG37)/(AA37*AG37+AB37)))</x:f>
        <x:v>0.43988585979453526</x:v>
      </x:c>
      <x:c r="AJ37" s="95" t="n">
        <x:f>AE37*AF37</x:f>
        <x:v>822738981.8453541</x:v>
      </x:c>
      <x:c r="AK37" s="95" t="n">
        <x:f>AJ37*AI37</x:f>
        <x:v>361911244.4155241</x:v>
      </x:c>
      <x:c r="AL37" s="95" t="n">
        <x:f>AJ37-AK37</x:f>
        <x:v>460827737.42982996</x:v>
      </x:c>
      <x:c r="AM37" s="95" t="str">
        <x:v>Yes</x:v>
      </x:c>
      <x:c r="AN37" s="95" t="n">
        <x:f>IF(AM37&lt;&gt;"Yes",0,IF(Y37&lt;&gt;"",MIN('Methodology'!$B$39*K37,'Methodology'!$B$40*H37*Y37),IF(T37&lt;&gt;"",'Methodology'!$B$41*K37*MIN(T37/0.5,1),0)))</x:f>
        <x:v>1426871.3987767354</x:v>
      </x:c>
      <x:c r="AO37" s="95" t="n">
        <x:f>AK37*AH37</x:f>
        <x:v>361911244.4155241</x:v>
      </x:c>
      <x:c r="AP37" s="95" t="n">
        <x:f>MAX(AL37,AN37)*AH37</x:f>
        <x:v>460827737.42982996</x:v>
      </x:c>
      <x:c r="AQ37" s="100"/>
      <x:c r="AR37" s="100"/>
      <x:c r="AS37" s="101" t="n">
        <x:f>'Methodology'!$B$25</x:f>
        <x:v>0.9843925474017061</x:v>
      </x:c>
      <x:c r="AT37" s="101" t="n">
        <x:f>'Methodology'!$B$26</x:f>
        <x:v>0.8745719194860588</x:v>
      </x:c>
      <x:c r="AU37" s="95" t="n">
        <x:f>IF(AQ37="",AO37*AS37,AQ37)</x:f>
        <x:v>356262731.8235193</x:v>
      </x:c>
      <x:c r="AV37" s="95" t="n">
        <x:f>IF(AR37="",AP37*AT37,AR37)</x:f>
        <x:v>403026998.8764239</x:v>
      </x:c>
      <x:c r="AW37" s="85" t="str">
        <x:v>Medium-high</x:v>
      </x:c>
      <x:c r="AX37" s="85" t="str">
        <x:v>IMF card-count inputs; mobile-money analog</x:v>
      </x:c>
      <x:c r="AY37" s="85" t="str">
        <x:v>Mobile-money-heavy market; debit/equivalent estimate includes a capped purchase-like proxy (not the full value of transfers).</x:v>
      </x:c>
      <x:c r="AZ37" s="85"/>
    </x:row>
    <x:row r="38">
      <x:c r="A38" s="88" t="str">
        <x:v>Chile</x:v>
      </x:c>
      <x:c r="B38" s="88" t="str">
        <x:v>CL</x:v>
      </x:c>
      <x:c r="C38" s="88" t="str">
        <x:v>CHL</x:v>
      </x:c>
      <x:c r="D38" s="88" t="str">
        <x:v>Latin America &amp; Caribbean </x:v>
      </x:c>
      <x:c r="E38" s="88" t="str">
        <x:v>High income</x:v>
      </x:c>
      <x:c r="F38" s="88" t="n">
        <x:v>19764771</x:v>
      </x:c>
      <x:c r="G38" s="88" t="n">
        <x:v>2024</x:v>
      </x:c>
      <x:c r="H38" s="95" t="n">
        <x:v>329260633698.726</x:v>
      </x:c>
      <x:c r="I38" s="88" t="n">
        <x:v>2024</x:v>
      </x:c>
      <x:c r="J38" s="88" t="str">
        <x:v>World Bank</x:v>
      </x:c>
      <x:c r="K38" s="95" t="n">
        <x:v>191908623773.554</x:v>
      </x:c>
      <x:c r="L38" s="88" t="n">
        <x:v>2024</x:v>
      </x:c>
      <x:c r="M38" s="88" t="str">
        <x:v>World Bank</x:v>
      </x:c>
      <x:c r="N38" s="96" t="n">
        <x:f>IFERROR(INDEX('Methodology'!$E$30:$E$34,MATCH(E38,'Methodology'!$D$30:$D$34,0)),'Methodology'!$E$34)</x:f>
        <x:v>0.48</x:v>
      </x:c>
      <x:c r="O38" s="96" t="n">
        <x:f>IFERROR(INDEX('Methodology'!$F$30:$F$34,MATCH(E38,'Methodology'!$D$30:$D$34,0)),'Methodology'!$F$34)</x:f>
        <x:v>0.86</x:v>
      </x:c>
      <x:c r="P38" s="96" t="n">
        <x:f>IFERROR(INDEX('Methodology'!$G$30:$G$34,MATCH(E38,'Methodology'!$D$30:$D$34,0)),'Methodology'!$G$34)</x:f>
        <x:v>0.72</x:v>
      </x:c>
      <x:c r="Q38" s="97" t="n">
        <x:v>0.808449936056741</x:v>
      </x:c>
      <x:c r="R38" s="97" t="n">
        <x:v>0.242801287346524</x:v>
      </x:c>
      <x:c r="S38" s="97"/>
      <x:c r="T38" s="97" t="n">
        <x:v>0.18670814992361</x:v>
      </x:c>
      <x:c r="U38" s="98" t="n">
        <x:v>991.897518520042</x:v>
      </x:c>
      <x:c r="V38" s="88" t="n">
        <x:v>2024</x:v>
      </x:c>
      <x:c r="W38" s="98" t="n">
        <x:v>2173.56700994589</x:v>
      </x:c>
      <x:c r="X38" s="88" t="n">
        <x:v>2024</x:v>
      </x:c>
      <x:c r="Y38" s="97"/>
      <x:c r="Z38" s="88"/>
      <x:c r="AA38" s="97" t="n">
        <x:f>MIN(0.995,MAX(0.002,IF(COUNTA(R38,U38)=0,N38,MAX(IF(R38="",0,R38),IF(U38="",0,1-EXP(-U38/1000))))))</x:f>
        <x:v>0.6291277141085387</x:v>
      </x:c>
      <x:c r="AB38" s="97" t="n">
        <x:f>MIN(0.995,MAX(0.005,IF(COUNTA(Q38,W38)=0,O38,MAX(IF(Q38="",0,Q38),IF(W38="",0,1-EXP(-W38/1000))))))</x:f>
        <x:v>0.8862289302742955</x:v>
      </x:c>
      <x:c r="AC38" s="97" t="n">
        <x:f>MIN(0.995,MAX(0.005,IF(S38="",P38,S38)))</x:f>
        <x:v>0.72</x:v>
      </x:c>
      <x:c r="AD38" s="97" t="n">
        <x:f>AB38*'Methodology'!$B$31+AA38*'Methodology'!$B$32+AC38*'Methodology'!$B$33</x:f>
        <x:v>0.7796206115888511</x:v>
      </x:c>
      <x:c r="AE38" s="95" t="n">
        <x:f>K38*'Methodology'!$B$29+H38*'Methodology'!$B$30</x:f>
        <x:v>233114226751.1056</x:v>
      </x:c>
      <x:c r="AF38" s="97" t="n">
        <x:f>MIN('Methodology'!$B$36,'Methodology'!$B$34+'Methodology'!$B$35*AD38)</x:f>
        <x:v>0.5863268403439728</x:v>
      </x:c>
      <x:c r="AG38" s="99" t="n">
        <x:v>2.05</x:v>
      </x:c>
      <x:c r="AH38" s="99" t="n">
        <x:v>1</x:v>
      </x:c>
      <x:c r="AI38" s="97" t="n">
        <x:f>MIN('Methodology'!$B$38,MAX('Methodology'!$B$37,(AA38*AG38)/(AA38*AG38+AB38)))</x:f>
        <x:v>0.5927145844215407</x:v>
      </x:c>
      <x:c r="AJ38" s="95" t="n">
        <x:f>AE38*AF38</x:f>
        <x:v>136681128010.20415</x:v>
      </x:c>
      <x:c r="AK38" s="95" t="n">
        <x:f>AJ38*AI38</x:f>
        <x:v>81012897986.83556</x:v>
      </x:c>
      <x:c r="AL38" s="95" t="n">
        <x:f>AJ38-AK38</x:f>
        <x:v>55668230023.36859</x:v>
      </x:c>
      <x:c r="AM38" s="95" t="str">
        <x:v>No</x:v>
      </x:c>
      <x:c r="AN38" s="95" t="n">
        <x:f>IF(AM38&lt;&gt;"Yes",0,IF(Y38&lt;&gt;"",MIN('Methodology'!$B$39*K38,'Methodology'!$B$40*H38*Y38),IF(T38&lt;&gt;"",'Methodology'!$B$41*K38*MIN(T38/0.5,1),0)))</x:f>
        <x:v>0</x:v>
      </x:c>
      <x:c r="AO38" s="95" t="n">
        <x:f>AK38*AH38</x:f>
        <x:v>81012897986.83556</x:v>
      </x:c>
      <x:c r="AP38" s="95" t="n">
        <x:f>MAX(AL38,AN38)*AH38</x:f>
        <x:v>55668230023.36859</x:v>
      </x:c>
      <x:c r="AQ38" s="100"/>
      <x:c r="AR38" s="100"/>
      <x:c r="AS38" s="101" t="n">
        <x:f>'Methodology'!$B$25</x:f>
        <x:v>0.9843925474017061</x:v>
      </x:c>
      <x:c r="AT38" s="101" t="n">
        <x:f>'Methodology'!$B$26</x:f>
        <x:v>0.8745719194860588</x:v>
      </x:c>
      <x:c r="AU38" s="95" t="n">
        <x:f>IF(AQ38="",AO38*AS38,AQ38)</x:f>
        <x:v>79748493021.65561</x:v>
      </x:c>
      <x:c r="AV38" s="95" t="n">
        <x:f>IF(AR38="",AP38*AT38,AR38)</x:f>
        <x:v>48685870785.92892</x:v>
      </x:c>
      <x:c r="AW38" s="85" t="str">
        <x:v>Medium-high</x:v>
      </x:c>
      <x:c r="AX38" s="85" t="str">
        <x:v>IMF card-count inputs</x:v>
      </x:c>
      <x:c r="AY38" s="85" t="str">
        <x:v>Modeled from consumption, card access, and payment-use indicators.</x:v>
      </x:c>
      <x:c r="AZ38" s="85"/>
    </x:row>
    <x:row r="39">
      <x:c r="A39" s="88" t="str">
        <x:v>China (the People's Republic of)</x:v>
      </x:c>
      <x:c r="B39" s="88" t="str">
        <x:v>CN</x:v>
      </x:c>
      <x:c r="C39" s="88" t="str">
        <x:v>CHN</x:v>
      </x:c>
      <x:c r="D39" s="88" t="str">
        <x:v>East Asia &amp; Pacific</x:v>
      </x:c>
      <x:c r="E39" s="88" t="str">
        <x:v>Upper middle income</x:v>
      </x:c>
      <x:c r="F39" s="88" t="n">
        <x:v>1408975000</x:v>
      </x:c>
      <x:c r="G39" s="88" t="n">
        <x:v>2024</x:v>
      </x:c>
      <x:c r="H39" s="95" t="n">
        <x:v>18729668435848</x:v>
      </x:c>
      <x:c r="I39" s="88" t="n">
        <x:v>2024</x:v>
      </x:c>
      <x:c r="J39" s="88" t="str">
        <x:v>World Bank</x:v>
      </x:c>
      <x:c r="K39" s="95" t="n">
        <x:v>7486333779368.39</x:v>
      </x:c>
      <x:c r="L39" s="88" t="n">
        <x:v>2024</x:v>
      </x:c>
      <x:c r="M39" s="88" t="str">
        <x:v>World Bank</x:v>
      </x:c>
      <x:c r="N39" s="96" t="n">
        <x:f>IFERROR(INDEX('Methodology'!$E$30:$E$34,MATCH(E39,'Methodology'!$D$30:$D$34,0)),'Methodology'!$E$34)</x:f>
        <x:v>0.23</x:v>
      </x:c>
      <x:c r="O39" s="96" t="n">
        <x:f>IFERROR(INDEX('Methodology'!$F$30:$F$34,MATCH(E39,'Methodology'!$D$30:$D$34,0)),'Methodology'!$F$34)</x:f>
        <x:v>0.62</x:v>
      </x:c>
      <x:c r="P39" s="96" t="n">
        <x:f>IFERROR(INDEX('Methodology'!$G$30:$G$34,MATCH(E39,'Methodology'!$D$30:$D$34,0)),'Methodology'!$G$34)</x:f>
        <x:v>0.45</x:v>
      </x:c>
      <x:c r="Q39" s="97" t="n">
        <x:v>0.810664018119141</x:v>
      </x:c>
      <x:c r="R39" s="97" t="n">
        <x:v>0.4602795061648</x:v>
      </x:c>
      <x:c r="S39" s="97" t="n">
        <x:v>0.796020479818583</x:v>
      </x:c>
      <x:c r="T39" s="97"/>
      <x:c r="U39" s="98" t="n">
        <x:v>744.267790499428</x:v>
      </x:c>
      <x:c r="V39" s="88" t="n">
        <x:v>2024</x:v>
      </x:c>
      <x:c r="W39" s="98" t="n">
        <x:v>9404.18696496251</x:v>
      </x:c>
      <x:c r="X39" s="88" t="n">
        <x:v>2024</x:v>
      </x:c>
      <x:c r="Y39" s="97"/>
      <x:c r="Z39" s="88"/>
      <x:c r="AA39" s="97" t="n">
        <x:f>MIN(0.995,MAX(0.002,IF(COUNTA(R39,U39)=0,N39,MAX(IF(R39="",0,R39),IF(U39="",0,1-EXP(-U39/1000))))))</x:f>
        <x:v>0.5249179678045294</x:v>
      </x:c>
      <x:c r="AB39" s="97" t="n">
        <x:f>MIN(0.995,MAX(0.005,IF(COUNTA(Q39,W39)=0,O39,MAX(IF(Q39="",0,Q39),IF(W39="",0,1-EXP(-W39/1000))))))</x:f>
        <x:v>0.995</x:v>
      </x:c>
      <x:c r="AC39" s="97" t="n">
        <x:f>MIN(0.995,MAX(0.005,IF(S39="",P39,S39)))</x:f>
        <x:v>0.796020479818583</x:v>
      </x:c>
      <x:c r="AD39" s="97" t="n">
        <x:f>AB39*'Methodology'!$B$31+AA39*'Methodology'!$B$32+AC39*'Methodology'!$B$33</x:f>
        <x:v>0.8105733367134437</x:v>
      </x:c>
      <x:c r="AE39" s="95" t="n">
        <x:f>K39*'Methodology'!$B$29+H39*'Methodology'!$B$30</x:f>
        <x:v>10859334176312.271</x:v>
      </x:c>
      <x:c r="AF39" s="97" t="n">
        <x:f>MIN('Methodology'!$B$36,'Methodology'!$B$34+'Methodology'!$B$35*AD39)</x:f>
        <x:v>0.6086128024336794</x:v>
      </x:c>
      <x:c r="AG39" s="99" t="n">
        <x:v>2.6</x:v>
      </x:c>
      <x:c r="AH39" s="99" t="n">
        <x:v>0.9</x:v>
      </x:c>
      <x:c r="AI39" s="97" t="n">
        <x:f>MIN('Methodology'!$B$38,MAX('Methodology'!$B$37,(AA39*AG39)/(AA39*AG39+AB39)))</x:f>
        <x:v>0.5783517242763507</x:v>
      </x:c>
      <x:c r="AJ39" s="95" t="n">
        <x:f>AE39*AF39</x:f>
        <x:v>6609129805609.243</x:v>
      </x:c>
      <x:c r="AK39" s="95" t="n">
        <x:f>AJ39*AI39</x:f>
        <x:v>3822401619040.3286</x:v>
      </x:c>
      <x:c r="AL39" s="95" t="n">
        <x:f>AJ39-AK39</x:f>
        <x:v>2786728186568.9146</x:v>
      </x:c>
      <x:c r="AM39" s="95" t="str">
        <x:v>No</x:v>
      </x:c>
      <x:c r="AN39" s="95" t="n">
        <x:f>IF(AM39&lt;&gt;"Yes",0,IF(Y39&lt;&gt;"",MIN('Methodology'!$B$39*K39,'Methodology'!$B$40*H39*Y39),IF(T39&lt;&gt;"",'Methodology'!$B$41*K39*MIN(T39/0.5,1),0)))</x:f>
        <x:v>0</x:v>
      </x:c>
      <x:c r="AO39" s="95" t="n">
        <x:f>AK39*AH39</x:f>
        <x:v>3440161457136.296</x:v>
      </x:c>
      <x:c r="AP39" s="95" t="n">
        <x:f>MAX(AL39,AN39)*AH39</x:f>
        <x:v>2508055367912.023</x:v>
      </x:c>
      <x:c r="AQ39" s="100"/>
      <x:c r="AR39" s="100"/>
      <x:c r="AS39" s="101" t="n">
        <x:f>'Methodology'!$B$25</x:f>
        <x:v>0.9843925474017061</x:v>
      </x:c>
      <x:c r="AT39" s="101" t="n">
        <x:f>'Methodology'!$B$26</x:f>
        <x:v>0.8745719194860588</x:v>
      </x:c>
      <x:c r="AU39" s="95" t="n">
        <x:f>IF(AQ39="",AO39*AS39,AQ39)</x:f>
        <x:v>3386469300263.5635</x:v>
      </x:c>
      <x:c r="AV39" s="95" t="n">
        <x:f>IF(AR39="",AP39*AT39,AR39)</x:f>
        <x:v>2193474797292.1313</x:v>
      </x:c>
      <x:c r="AW39" s="85" t="str">
        <x:v>Medium-high</x:v>
      </x:c>
      <x:c r="AX39" s="85" t="str">
        <x:v>IMF card-count inputs</x:v>
      </x:c>
      <x:c r="AY39" s="85" t="str">
        <x:v>Modeled from consumption, card access, and payment-use indicators. Direct account-funded wallet payments are excluded where possible; UnionPay/card-funded wallet purchases remain.</x:v>
      </x:c>
      <x:c r="AZ39" s="85"/>
    </x:row>
    <x:row r="40">
      <x:c r="A40" s="88" t="str">
        <x:v>Colombia</x:v>
      </x:c>
      <x:c r="B40" s="88" t="str">
        <x:v>CO</x:v>
      </x:c>
      <x:c r="C40" s="88" t="str">
        <x:v>COL</x:v>
      </x:c>
      <x:c r="D40" s="88" t="str">
        <x:v>Latin America &amp; Caribbean </x:v>
      </x:c>
      <x:c r="E40" s="88" t="str">
        <x:v>Upper middle income</x:v>
      </x:c>
      <x:c r="F40" s="88" t="n">
        <x:v>52886363</x:v>
      </x:c>
      <x:c r="G40" s="88" t="n">
        <x:v>2024</x:v>
      </x:c>
      <x:c r="H40" s="95" t="n">
        <x:v>420504033143.211</x:v>
      </x:c>
      <x:c r="I40" s="88" t="n">
        <x:v>2024</x:v>
      </x:c>
      <x:c r="J40" s="88" t="str">
        <x:v>World Bank</x:v>
      </x:c>
      <x:c r="K40" s="95" t="n">
        <x:v>306339714630.613</x:v>
      </x:c>
      <x:c r="L40" s="88" t="n">
        <x:v>2024</x:v>
      </x:c>
      <x:c r="M40" s="88" t="str">
        <x:v>World Bank</x:v>
      </x:c>
      <x:c r="N40" s="96" t="n">
        <x:f>IFERROR(INDEX('Methodology'!$E$30:$E$34,MATCH(E40,'Methodology'!$D$30:$D$34,0)),'Methodology'!$E$34)</x:f>
        <x:v>0.23</x:v>
      </x:c>
      <x:c r="O40" s="96" t="n">
        <x:f>IFERROR(INDEX('Methodology'!$F$30:$F$34,MATCH(E40,'Methodology'!$D$30:$D$34,0)),'Methodology'!$F$34)</x:f>
        <x:v>0.62</x:v>
      </x:c>
      <x:c r="P40" s="96" t="n">
        <x:f>IFERROR(INDEX('Methodology'!$G$30:$G$34,MATCH(E40,'Methodology'!$D$30:$D$34,0)),'Methodology'!$G$34)</x:f>
        <x:v>0.45</x:v>
      </x:c>
      <x:c r="Q40" s="97" t="n">
        <x:v>0.260613373600306</x:v>
      </x:c>
      <x:c r="R40" s="97" t="n">
        <x:v>0.0870424019769334</x:v>
      </x:c>
      <x:c r="S40" s="97" t="n">
        <x:v>0.261228867424814</x:v>
      </x:c>
      <x:c r="T40" s="97" t="n">
        <x:v>0.391465592561995</x:v>
      </x:c>
      <x:c r="U40" s="98" t="n">
        <x:v>393.836645954053</x:v>
      </x:c>
      <x:c r="V40" s="88" t="n">
        <x:v>2024</x:v>
      </x:c>
      <x:c r="W40" s="98" t="n">
        <x:v>1230.31530134533</x:v>
      </x:c>
      <x:c r="X40" s="88" t="n">
        <x:v>2024</x:v>
      </x:c>
      <x:c r="Y40" s="97" t="n">
        <x:v>0.00009901062950678641</x:v>
      </x:c>
      <x:c r="Z40" s="88" t="n">
        <x:v>2019</x:v>
      </x:c>
      <x:c r="AA40" s="97" t="n">
        <x:f>MIN(0.995,MAX(0.002,IF(COUNTA(R40,U40)=0,N40,MAX(IF(R40="",0,R40),IF(U40="",0,1-EXP(-U40/1000))))))</x:f>
        <x:v>0.3255357762981629</x:v>
      </x:c>
      <x:c r="AB40" s="97" t="n">
        <x:f>MIN(0.995,MAX(0.005,IF(COUNTA(Q40,W40)=0,O40,MAX(IF(Q40="",0,Q40),IF(W40="",0,1-EXP(-W40/1000))))))</x:f>
        <x:v>0.7077995680345159</x:v>
      </x:c>
      <x:c r="AC40" s="97" t="n">
        <x:f>MIN(0.995,MAX(0.005,IF(S40="",P40,S40)))</x:f>
        <x:v>0.261228867424814</x:v>
      </x:c>
      <x:c r="AD40" s="97" t="n">
        <x:f>AB40*'Methodology'!$B$31+AA40*'Methodology'!$B$32+AC40*'Methodology'!$B$33</x:f>
        <x:v>0.5293501708658221</x:v>
      </x:c>
      <x:c r="AE40" s="95" t="n">
        <x:f>K40*'Methodology'!$B$29+H40*'Methodology'!$B$30</x:f>
        <x:v>340589010184.39233</x:v>
      </x:c>
      <x:c r="AF40" s="97" t="n">
        <x:f>MIN('Methodology'!$B$36,'Methodology'!$B$34+'Methodology'!$B$35*AD40)</x:f>
        <x:v>0.40613212302339197</x:v>
      </x:c>
      <x:c r="AG40" s="99" t="n">
        <x:v>2.05</x:v>
      </x:c>
      <x:c r="AH40" s="99" t="n">
        <x:v>1</x:v>
      </x:c>
      <x:c r="AI40" s="97" t="n">
        <x:f>MIN('Methodology'!$B$38,MAX('Methodology'!$B$37,(AA40*AG40)/(AA40*AG40+AB40)))</x:f>
        <x:v>0.48529204518822056</x:v>
      </x:c>
      <x:c r="AJ40" s="95" t="n">
        <x:f>AE40*AF40</x:f>
        <x:v>138324137784.62292</x:v>
      </x:c>
      <x:c r="AK40" s="95" t="n">
        <x:f>AJ40*AI40</x:f>
        <x:v>67127603724.39687</x:v>
      </x:c>
      <x:c r="AL40" s="95" t="n">
        <x:f>AJ40-AK40</x:f>
        <x:v>71196534060.22604</x:v>
      </x:c>
      <x:c r="AM40" s="95" t="str">
        <x:v>No</x:v>
      </x:c>
      <x:c r="AN40" s="95" t="n">
        <x:f>IF(AM40&lt;&gt;"Yes",0,IF(Y40&lt;&gt;"",MIN('Methodology'!$B$39*K40,'Methodology'!$B$40*H40*Y40),IF(T40&lt;&gt;"",'Methodology'!$B$41*K40*MIN(T40/0.5,1),0)))</x:f>
        <x:v>0</x:v>
      </x:c>
      <x:c r="AO40" s="95" t="n">
        <x:f>AK40*AH40</x:f>
        <x:v>67127603724.39687</x:v>
      </x:c>
      <x:c r="AP40" s="95" t="n">
        <x:f>MAX(AL40,AN40)*AH40</x:f>
        <x:v>71196534060.22604</x:v>
      </x:c>
      <x:c r="AQ40" s="100"/>
      <x:c r="AR40" s="100"/>
      <x:c r="AS40" s="101" t="n">
        <x:f>'Methodology'!$B$25</x:f>
        <x:v>0.9843925474017061</x:v>
      </x:c>
      <x:c r="AT40" s="101" t="n">
        <x:f>'Methodology'!$B$26</x:f>
        <x:v>0.8745719194860588</x:v>
      </x:c>
      <x:c r="AU40" s="95" t="n">
        <x:f>IF(AQ40="",AO40*AS40,AQ40)</x:f>
        <x:v>66079912831.23129</x:v>
      </x:c>
      <x:c r="AV40" s="95" t="n">
        <x:f>IF(AR40="",AP40*AT40,AR40)</x:f>
        <x:v>62266489453.80646</x:v>
      </x:c>
      <x:c r="AW40" s="85" t="str">
        <x:v>Medium-high</x:v>
      </x:c>
      <x:c r="AX40" s="85" t="str">
        <x:v>IMF card-count inputs</x:v>
      </x:c>
      <x:c r="AY40" s="85" t="str">
        <x:v>Modeled from consumption, card access, and payment-use indicators.</x:v>
      </x:c>
      <x:c r="AZ40" s="85"/>
    </x:row>
    <x:row r="41">
      <x:c r="A41" s="88" t="str">
        <x:v>Comoros</x:v>
      </x:c>
      <x:c r="B41" s="88" t="str">
        <x:v>KM</x:v>
      </x:c>
      <x:c r="C41" s="88" t="str">
        <x:v>COM</x:v>
      </x:c>
      <x:c r="D41" s="88" t="str">
        <x:v>Sub-Saharan Africa </x:v>
      </x:c>
      <x:c r="E41" s="88" t="str">
        <x:v>Lower middle income</x:v>
      </x:c>
      <x:c r="F41" s="88" t="n">
        <x:v>866628</x:v>
      </x:c>
      <x:c r="G41" s="88" t="n">
        <x:v>2024</x:v>
      </x:c>
      <x:c r="H41" s="95" t="n">
        <x:v>1610082688.26617</x:v>
      </x:c>
      <x:c r="I41" s="88" t="n">
        <x:v>2024</x:v>
      </x:c>
      <x:c r="J41" s="88" t="str">
        <x:v>World Bank</x:v>
      </x:c>
      <x:c r="K41" s="95" t="n">
        <x:v>1644910342.78176</x:v>
      </x:c>
      <x:c r="L41" s="88" t="n">
        <x:v>2024</x:v>
      </x:c>
      <x:c r="M41" s="88" t="str">
        <x:v>World Bank</x:v>
      </x:c>
      <x:c r="N41" s="96" t="n">
        <x:f>IFERROR(INDEX('Methodology'!$E$30:$E$34,MATCH(E41,'Methodology'!$D$30:$D$34,0)),'Methodology'!$E$34)</x:f>
        <x:v>0.07</x:v>
      </x:c>
      <x:c r="O41" s="96" t="n">
        <x:f>IFERROR(INDEX('Methodology'!$F$30:$F$34,MATCH(E41,'Methodology'!$D$30:$D$34,0)),'Methodology'!$F$34)</x:f>
        <x:v>0.34</x:v>
      </x:c>
      <x:c r="P41" s="96" t="n">
        <x:f>IFERROR(INDEX('Methodology'!$G$30:$G$34,MATCH(E41,'Methodology'!$D$30:$D$34,0)),'Methodology'!$G$34)</x:f>
        <x:v>0.22</x:v>
      </x:c>
      <x:c r="Q41" s="97" t="n">
        <x:v>0.114254183926678</x:v>
      </x:c>
      <x:c r="R41" s="97" t="n">
        <x:v>0.0431500612191776</x:v>
      </x:c>
      <x:c r="S41" s="97" t="n">
        <x:v>0.0678462065090128</x:v>
      </x:c>
      <x:c r="T41" s="97" t="n">
        <x:v>0.14093786340933</x:v>
      </x:c>
      <x:c r="U41" s="98" t="n">
        <x:v>1.4224582449236</x:v>
      </x:c>
      <x:c r="V41" s="88" t="n">
        <x:v>2024</x:v>
      </x:c>
      <x:c r="W41" s="98" t="n">
        <x:v>64.9628777910804</x:v>
      </x:c>
      <x:c r="X41" s="88" t="n">
        <x:v>2024</x:v>
      </x:c>
      <x:c r="Y41" s="97"/>
      <x:c r="Z41" s="88"/>
      <x:c r="AA41" s="97" t="n">
        <x:f>MIN(0.995,MAX(0.002,IF(COUNTA(R41,U41)=0,N41,MAX(IF(R41="",0,R41),IF(U41="",0,1-EXP(-U41/1000))))))</x:f>
        <x:v>0.0431500612191776</x:v>
      </x:c>
      <x:c r="AB41" s="97" t="n">
        <x:f>MIN(0.995,MAX(0.005,IF(COUNTA(Q41,W41)=0,O41,MAX(IF(Q41="",0,Q41),IF(W41="",0,1-EXP(-W41/1000))))))</x:f>
        <x:v>0.114254183926678</x:v>
      </x:c>
      <x:c r="AC41" s="97" t="n">
        <x:f>MIN(0.995,MAX(0.005,IF(S41="",P41,S41)))</x:f>
        <x:v>0.0678462065090128</x:v>
      </x:c>
      <x:c r="AD41" s="97" t="n">
        <x:f>AB41*'Methodology'!$B$31+AA41*'Methodology'!$B$32+AC41*'Methodology'!$B$33</x:f>
        <x:v>0.08472694323728634</x:v>
      </x:c>
      <x:c r="AE41" s="95" t="n">
        <x:f>K41*'Methodology'!$B$29+H41*'Methodology'!$B$30</x:f>
        <x:v>1634462046.427083</x:v>
      </x:c>
      <x:c r="AF41" s="97" t="n">
        <x:f>MIN('Methodology'!$B$36,'Methodology'!$B$34+'Methodology'!$B$35*AD41)</x:f>
        <x:v>0.08600339913084618</x:v>
      </x:c>
      <x:c r="AG41" s="99" t="n">
        <x:v>1.15</x:v>
      </x:c>
      <x:c r="AH41" s="99" t="n">
        <x:v>1</x:v>
      </x:c>
      <x:c r="AI41" s="97" t="n">
        <x:f>MIN('Methodology'!$B$38,MAX('Methodology'!$B$37,(AA41*AG41)/(AA41*AG41+AB41)))</x:f>
        <x:v>0.30280420554652154</x:v>
      </x:c>
      <x:c r="AJ41" s="95" t="n">
        <x:f>AE41*AF41</x:f>
        <x:v>140569291.74308807</x:v>
      </x:c>
      <x:c r="AK41" s="95" t="n">
        <x:f>AJ41*AI41</x:f>
        <x:v>42564972.71050299</x:v>
      </x:c>
      <x:c r="AL41" s="95" t="n">
        <x:f>AJ41-AK41</x:f>
        <x:v>98004319.03258508</x:v>
      </x:c>
      <x:c r="AM41" s="95" t="str">
        <x:v>No</x:v>
      </x:c>
      <x:c r="AN41" s="95" t="n">
        <x:f>IF(AM41&lt;&gt;"Yes",0,IF(Y41&lt;&gt;"",MIN('Methodology'!$B$39*K41,'Methodology'!$B$40*H41*Y41),IF(T41&lt;&gt;"",'Methodology'!$B$41*K41*MIN(T41/0.5,1),0)))</x:f>
        <x:v>0</x:v>
      </x:c>
      <x:c r="AO41" s="95" t="n">
        <x:f>AK41*AH41</x:f>
        <x:v>42564972.71050299</x:v>
      </x:c>
      <x:c r="AP41" s="95" t="n">
        <x:f>MAX(AL41,AN41)*AH41</x:f>
        <x:v>98004319.03258508</x:v>
      </x:c>
      <x:c r="AQ41" s="100"/>
      <x:c r="AR41" s="100"/>
      <x:c r="AS41" s="101" t="n">
        <x:f>'Methodology'!$B$25</x:f>
        <x:v>0.9843925474017061</x:v>
      </x:c>
      <x:c r="AT41" s="101" t="n">
        <x:f>'Methodology'!$B$26</x:f>
        <x:v>0.8745719194860588</x:v>
      </x:c>
      <x:c r="AU41" s="95" t="n">
        <x:f>IF(AQ41="",AO41*AS41,AQ41)</x:f>
        <x:v>41900641.91657614</x:v>
      </x:c>
      <x:c r="AV41" s="95" t="n">
        <x:f>IF(AR41="",AP41*AT41,AR41)</x:f>
        <x:v>85711825.41425203</x:v>
      </x:c>
      <x:c r="AW41" s="85" t="str">
        <x:v>Medium-high</x:v>
      </x:c>
      <x:c r="AX41" s="85" t="str">
        <x:v>IMF card-count inputs</x:v>
      </x:c>
      <x:c r="AY41" s="85" t="str">
        <x:v>Modeled from consumption, card access, and payment-use indicators.</x:v>
      </x:c>
      <x:c r="AZ41" s="85"/>
    </x:row>
    <x:row r="42">
      <x:c r="A42" s="88" t="str">
        <x:v>Congo</x:v>
      </x:c>
      <x:c r="B42" s="88" t="str">
        <x:v>CG</x:v>
      </x:c>
      <x:c r="C42" s="88" t="str">
        <x:v>COG</x:v>
      </x:c>
      <x:c r="D42" s="88" t="str">
        <x:v>Sub-Saharan Africa </x:v>
      </x:c>
      <x:c r="E42" s="88" t="str">
        <x:v>Lower middle income</x:v>
      </x:c>
      <x:c r="F42" s="88" t="n">
        <x:v>6332961</x:v>
      </x:c>
      <x:c r="G42" s="88" t="n">
        <x:v>2024</x:v>
      </x:c>
      <x:c r="H42" s="95" t="n">
        <x:v>15719986076.6464</x:v>
      </x:c>
      <x:c r="I42" s="88" t="n">
        <x:v>2024</x:v>
      </x:c>
      <x:c r="J42" s="88" t="str">
        <x:v>World Bank</x:v>
      </x:c>
      <x:c r="K42" s="95" t="n">
        <x:v>7451756875.00755</x:v>
      </x:c>
      <x:c r="L42" s="88" t="n">
        <x:v>2024</x:v>
      </x:c>
      <x:c r="M42" s="88" t="str">
        <x:v>World Bank</x:v>
      </x:c>
      <x:c r="N42" s="96" t="n">
        <x:f>IFERROR(INDEX('Methodology'!$E$30:$E$34,MATCH(E42,'Methodology'!$D$30:$D$34,0)),'Methodology'!$E$34)</x:f>
        <x:v>0.07</x:v>
      </x:c>
      <x:c r="O42" s="96" t="n">
        <x:f>IFERROR(INDEX('Methodology'!$F$30:$F$34,MATCH(E42,'Methodology'!$D$30:$D$34,0)),'Methodology'!$F$34)</x:f>
        <x:v>0.34</x:v>
      </x:c>
      <x:c r="P42" s="96" t="n">
        <x:f>IFERROR(INDEX('Methodology'!$G$30:$G$34,MATCH(E42,'Methodology'!$D$30:$D$34,0)),'Methodology'!$G$34)</x:f>
        <x:v>0.22</x:v>
      </x:c>
      <x:c r="Q42" s="97" t="n">
        <x:v>0.0543267749896021</x:v>
      </x:c>
      <x:c r="R42" s="97" t="n">
        <x:v>0.00902391528489405</x:v>
      </x:c>
      <x:c r="S42" s="97" t="n">
        <x:v>0.0992573579698766</x:v>
      </x:c>
      <x:c r="T42" s="97" t="n">
        <x:v>0.515921177135768</x:v>
      </x:c>
      <x:c r="U42" s="98"/>
      <x:c r="V42" s="88"/>
      <x:c r="W42" s="98"/>
      <x:c r="X42" s="88"/>
      <x:c r="Y42" s="97" t="n">
        <x:v>1081.1763197259</x:v>
      </x:c>
      <x:c r="Z42" s="88" t="n">
        <x:v>2022</x:v>
      </x:c>
      <x:c r="AA42" s="97" t="n">
        <x:f>MIN(0.995,MAX(0.002,IF(COUNTA(R42,U42)=0,N42,MAX(IF(R42="",0,R42),IF(U42="",0,1-EXP(-U42/1000))))))</x:f>
        <x:v>0.00902391528489405</x:v>
      </x:c>
      <x:c r="AB42" s="97" t="n">
        <x:f>MIN(0.995,MAX(0.005,IF(COUNTA(Q42,W42)=0,O42,MAX(IF(Q42="",0,Q42),IF(W42="",0,1-EXP(-W42/1000))))))</x:f>
        <x:v>0.0543267749896021</x:v>
      </x:c>
      <x:c r="AC42" s="97" t="n">
        <x:f>MIN(0.995,MAX(0.005,IF(S42="",P42,S42)))</x:f>
        <x:v>0.0992573579698766</x:v>
      </x:c>
      <x:c r="AD42" s="97" t="n">
        <x:f>AB42*'Methodology'!$B$31+AA42*'Methodology'!$B$32+AC42*'Methodology'!$B$33</x:f>
        <x:v>0.04296383239098174</x:v>
      </x:c>
      <x:c r="AE42" s="95" t="n">
        <x:f>K42*'Methodology'!$B$29+H42*'Methodology'!$B$30</x:f>
        <x:v>9932225635.499207</x:v>
      </x:c>
      <x:c r="AF42" s="97" t="n">
        <x:f>MIN('Methodology'!$B$36,'Methodology'!$B$34+'Methodology'!$B$35*AD42)</x:f>
        <x:v>0.055933959321506854</x:v>
      </x:c>
      <x:c r="AG42" s="99" t="n">
        <x:v>1.15</x:v>
      </x:c>
      <x:c r="AH42" s="99" t="n">
        <x:v>1</x:v>
      </x:c>
      <x:c r="AI42" s="97" t="n">
        <x:f>MIN('Methodology'!$B$38,MAX('Methodology'!$B$37,(AA42*AG42)/(AA42*AG42+AB42)))</x:f>
        <x:v>0.16038356300084686</x:v>
      </x:c>
      <x:c r="AJ42" s="95" t="n">
        <x:f>AE42*AF42</x:f>
        <x:v>555548704.6680402</x:v>
      </x:c>
      <x:c r="AK42" s="95" t="n">
        <x:f>AJ42*AI42</x:f>
        <x:v>89100880.67516549</x:v>
      </x:c>
      <x:c r="AL42" s="95" t="n">
        <x:f>AJ42-AK42</x:f>
        <x:v>466447823.9928747</x:v>
      </x:c>
      <x:c r="AM42" s="95" t="str">
        <x:v>Yes</x:v>
      </x:c>
      <x:c r="AN42" s="95" t="n">
        <x:f>IF(AM42&lt;&gt;"Yes",0,IF(Y42&lt;&gt;"",MIN('Methodology'!$B$39*K42,'Methodology'!$B$40*H42*Y42),IF(T42&lt;&gt;"",'Methodology'!$B$41*K42*MIN(T42/0.5,1),0)))</x:f>
        <x:v>1862939218.7518876</x:v>
      </x:c>
      <x:c r="AO42" s="95" t="n">
        <x:f>AK42*AH42</x:f>
        <x:v>89100880.67516549</x:v>
      </x:c>
      <x:c r="AP42" s="95" t="n">
        <x:f>MAX(AL42,AN42)*AH42</x:f>
        <x:v>1862939218.7518876</x:v>
      </x:c>
      <x:c r="AQ42" s="100"/>
      <x:c r="AR42" s="100"/>
      <x:c r="AS42" s="101" t="n">
        <x:f>'Methodology'!$B$25</x:f>
        <x:v>0.9843925474017061</x:v>
      </x:c>
      <x:c r="AT42" s="101" t="n">
        <x:f>'Methodology'!$B$26</x:f>
        <x:v>0.8745719194860588</x:v>
      </x:c>
      <x:c r="AU42" s="95" t="n">
        <x:f>IF(AQ42="",AO42*AS42,AQ42)</x:f>
        <x:v>87710242.9035616</x:v>
      </x:c>
      <x:c r="AV42" s="95" t="n">
        <x:f>IF(AR42="",AP42*AT42,AR42)</x:f>
        <x:v>1629274328.429697</x:v>
      </x:c>
      <x:c r="AW42" s="85" t="str">
        <x:v>Medium</x:v>
      </x:c>
      <x:c r="AX42" s="85" t="str">
        <x:v>Findex ownership inputs; mobile-money analog</x:v>
      </x:c>
      <x:c r="AY42" s="85" t="str">
        <x:v>Mobile-money-heavy market; debit/equivalent estimate includes a capped purchase-like proxy (not the full value of transfers).</x:v>
      </x:c>
      <x:c r="AZ42" s="85"/>
    </x:row>
    <x:row r="43">
      <x:c r="A43" s="88" t="str">
        <x:v>Costa Rica</x:v>
      </x:c>
      <x:c r="B43" s="88" t="str">
        <x:v>CR</x:v>
      </x:c>
      <x:c r="C43" s="88" t="str">
        <x:v>CRI</x:v>
      </x:c>
      <x:c r="D43" s="88" t="str">
        <x:v>Latin America &amp; Caribbean </x:v>
      </x:c>
      <x:c r="E43" s="88" t="str">
        <x:v>High income</x:v>
      </x:c>
      <x:c r="F43" s="88" t="n">
        <x:v>5129910</x:v>
      </x:c>
      <x:c r="G43" s="88" t="n">
        <x:v>2024</x:v>
      </x:c>
      <x:c r="H43" s="95" t="n">
        <x:v>96715644330.6612</x:v>
      </x:c>
      <x:c r="I43" s="88" t="n">
        <x:v>2024</x:v>
      </x:c>
      <x:c r="J43" s="88" t="str">
        <x:v>World Bank</x:v>
      </x:c>
      <x:c r="K43" s="95" t="n">
        <x:v>62394273118.1578</x:v>
      </x:c>
      <x:c r="L43" s="88" t="n">
        <x:v>2024</x:v>
      </x:c>
      <x:c r="M43" s="88" t="str">
        <x:v>World Bank</x:v>
      </x:c>
      <x:c r="N43" s="96" t="n">
        <x:f>IFERROR(INDEX('Methodology'!$E$30:$E$34,MATCH(E43,'Methodology'!$D$30:$D$34,0)),'Methodology'!$E$34)</x:f>
        <x:v>0.48</x:v>
      </x:c>
      <x:c r="O43" s="96" t="n">
        <x:f>IFERROR(INDEX('Methodology'!$F$30:$F$34,MATCH(E43,'Methodology'!$D$30:$D$34,0)),'Methodology'!$F$34)</x:f>
        <x:v>0.86</x:v>
      </x:c>
      <x:c r="P43" s="96" t="n">
        <x:f>IFERROR(INDEX('Methodology'!$G$30:$G$34,MATCH(E43,'Methodology'!$D$30:$D$34,0)),'Methodology'!$G$34)</x:f>
        <x:v>0.72</x:v>
      </x:c>
      <x:c r="Q43" s="97" t="n">
        <x:v>0.629131312820569</x:v>
      </x:c>
      <x:c r="R43" s="97" t="n">
        <x:v>0.15794052654092</x:v>
      </x:c>
      <x:c r="S43" s="97" t="n">
        <x:v>0.472497217966333</x:v>
      </x:c>
      <x:c r="T43" s="97"/>
      <x:c r="U43" s="98" t="n">
        <x:v>875.761399621579</x:v>
      </x:c>
      <x:c r="V43" s="88" t="n">
        <x:v>2024</x:v>
      </x:c>
      <x:c r="W43" s="98" t="n">
        <x:v>2276.36704315669</x:v>
      </x:c>
      <x:c r="X43" s="88" t="n">
        <x:v>2024</x:v>
      </x:c>
      <x:c r="Y43" s="97"/>
      <x:c r="Z43" s="88"/>
      <x:c r="AA43" s="97" t="n">
        <x:f>MIN(0.995,MAX(0.002,IF(COUNTA(R43,U43)=0,N43,MAX(IF(R43="",0,R43),IF(U43="",0,1-EXP(-U43/1000))))))</x:f>
        <x:v>0.5834552581026063</x:v>
      </x:c>
      <x:c r="AB43" s="97" t="n">
        <x:f>MIN(0.995,MAX(0.005,IF(COUNTA(Q43,W43)=0,O43,MAX(IF(Q43="",0,Q43),IF(W43="",0,1-EXP(-W43/1000))))))</x:f>
        <x:v>0.8973435233648833</x:v>
      </x:c>
      <x:c r="AC43" s="97" t="n">
        <x:f>MIN(0.995,MAX(0.005,IF(S43="",P43,S43)))</x:f>
        <x:v>0.472497217966333</x:v>
      </x:c>
      <x:c r="AD43" s="97" t="n">
        <x:f>AB43*'Methodology'!$B$31+AA43*'Methodology'!$B$32+AC43*'Methodology'!$B$33</x:f>
        <x:v>0.7449979999832314</x:v>
      </x:c>
      <x:c r="AE43" s="95" t="n">
        <x:f>K43*'Methodology'!$B$29+H43*'Methodology'!$B$30</x:f>
        <x:v>72690684481.90881</x:v>
      </x:c>
      <x:c r="AF43" s="97" t="n">
        <x:f>MIN('Methodology'!$B$36,'Methodology'!$B$34+'Methodology'!$B$35*AD43)</x:f>
        <x:v>0.5613985599879265</x:v>
      </x:c>
      <x:c r="AG43" s="99" t="n">
        <x:v>1.15</x:v>
      </x:c>
      <x:c r="AH43" s="99" t="n">
        <x:v>1</x:v>
      </x:c>
      <x:c r="AI43" s="97" t="n">
        <x:f>MIN('Methodology'!$B$38,MAX('Methodology'!$B$37,(AA43*AG43)/(AA43*AG43+AB43)))</x:f>
        <x:v>0.42783028991692057</x:v>
      </x:c>
      <x:c r="AJ43" s="95" t="n">
        <x:f>AE43*AF43</x:f>
        <x:v>40808445592.68033</x:v>
      </x:c>
      <x:c r="AK43" s="95" t="n">
        <x:f>AJ43*AI43</x:f>
        <x:v>17459089108.975304</x:v>
      </x:c>
      <x:c r="AL43" s="95" t="n">
        <x:f>AJ43-AK43</x:f>
        <x:v>23349356483.705025</x:v>
      </x:c>
      <x:c r="AM43" s="95" t="str">
        <x:v>No</x:v>
      </x:c>
      <x:c r="AN43" s="95" t="n">
        <x:f>IF(AM43&lt;&gt;"Yes",0,IF(Y43&lt;&gt;"",MIN('Methodology'!$B$39*K43,'Methodology'!$B$40*H43*Y43),IF(T43&lt;&gt;"",'Methodology'!$B$41*K43*MIN(T43/0.5,1),0)))</x:f>
        <x:v>0</x:v>
      </x:c>
      <x:c r="AO43" s="95" t="n">
        <x:f>AK43*AH43</x:f>
        <x:v>17459089108.975304</x:v>
      </x:c>
      <x:c r="AP43" s="95" t="n">
        <x:f>MAX(AL43,AN43)*AH43</x:f>
        <x:v>23349356483.705025</x:v>
      </x:c>
      <x:c r="AQ43" s="100"/>
      <x:c r="AR43" s="100"/>
      <x:c r="AS43" s="101" t="n">
        <x:f>'Methodology'!$B$25</x:f>
        <x:v>0.9843925474017061</x:v>
      </x:c>
      <x:c r="AT43" s="101" t="n">
        <x:f>'Methodology'!$B$26</x:f>
        <x:v>0.8745719194860588</x:v>
      </x:c>
      <x:c r="AU43" s="95" t="n">
        <x:f>IF(AQ43="",AO43*AS43,AQ43)</x:f>
        <x:v>17186597203.297585</x:v>
      </x:c>
      <x:c r="AV43" s="95" t="n">
        <x:f>IF(AR43="",AP43*AT43,AR43)</x:f>
        <x:v>20420691518.718155</x:v>
      </x:c>
      <x:c r="AW43" s="85" t="str">
        <x:v>Medium-high</x:v>
      </x:c>
      <x:c r="AX43" s="85" t="str">
        <x:v>IMF card-count inputs</x:v>
      </x:c>
      <x:c r="AY43" s="85" t="str">
        <x:v>Modeled from consumption, card access, and payment-use indicators.</x:v>
      </x:c>
      <x:c r="AZ43" s="85"/>
    </x:row>
    <x:row r="44">
      <x:c r="A44" s="88" t="str">
        <x:v>Croatia</x:v>
      </x:c>
      <x:c r="B44" s="88" t="str">
        <x:v>HR</x:v>
      </x:c>
      <x:c r="C44" s="88" t="str">
        <x:v>HRV</x:v>
      </x:c>
      <x:c r="D44" s="88" t="str">
        <x:v>Europe &amp; Central Asia</x:v>
      </x:c>
      <x:c r="E44" s="88" t="str">
        <x:v>High income</x:v>
      </x:c>
      <x:c r="F44" s="88" t="n">
        <x:v>3866200</x:v>
      </x:c>
      <x:c r="G44" s="88" t="n">
        <x:v>2024</x:v>
      </x:c>
      <x:c r="H44" s="95" t="n">
        <x:v>92981894167.9687</x:v>
      </x:c>
      <x:c r="I44" s="88" t="n">
        <x:v>2024</x:v>
      </x:c>
      <x:c r="J44" s="88" t="str">
        <x:v>World Bank</x:v>
      </x:c>
      <x:c r="K44" s="95" t="n">
        <x:v>53168693385.9375</x:v>
      </x:c>
      <x:c r="L44" s="88" t="n">
        <x:v>2024</x:v>
      </x:c>
      <x:c r="M44" s="88" t="str">
        <x:v>World Bank</x:v>
      </x:c>
      <x:c r="N44" s="96" t="n">
        <x:f>IFERROR(INDEX('Methodology'!$E$30:$E$34,MATCH(E44,'Methodology'!$D$30:$D$34,0)),'Methodology'!$E$34)</x:f>
        <x:v>0.48</x:v>
      </x:c>
      <x:c r="O44" s="96" t="n">
        <x:f>IFERROR(INDEX('Methodology'!$F$30:$F$34,MATCH(E44,'Methodology'!$D$30:$D$34,0)),'Methodology'!$F$34)</x:f>
        <x:v>0.86</x:v>
      </x:c>
      <x:c r="P44" s="96" t="n">
        <x:f>IFERROR(INDEX('Methodology'!$G$30:$G$34,MATCH(E44,'Methodology'!$D$30:$D$34,0)),'Methodology'!$G$34)</x:f>
        <x:v>0.72</x:v>
      </x:c>
      <x:c r="Q44" s="97" t="n">
        <x:v>0.887802056831086</x:v>
      </x:c>
      <x:c r="R44" s="97" t="n">
        <x:v>0.406144947124488</x:v>
      </x:c>
      <x:c r="S44" s="97" t="n">
        <x:v>0.653338586129033</x:v>
      </x:c>
      <x:c r="T44" s="97"/>
      <x:c r="U44" s="98" t="n">
        <x:v>650.119803674966</x:v>
      </x:c>
      <x:c r="V44" s="88" t="n">
        <x:v>2024</x:v>
      </x:c>
      <x:c r="W44" s="98" t="n">
        <x:v>2704.62533487862</x:v>
      </x:c>
      <x:c r="X44" s="88" t="n">
        <x:v>2024</x:v>
      </x:c>
      <x:c r="Y44" s="97"/>
      <x:c r="Z44" s="88"/>
      <x:c r="AA44" s="97" t="n">
        <x:f>MIN(0.995,MAX(0.002,IF(COUNTA(R44,U44)=0,N44,MAX(IF(R44="",0,R44),IF(U44="",0,1-EXP(-U44/1000))))))</x:f>
        <x:v>0.47801676249524916</x:v>
      </x:c>
      <x:c r="AB44" s="97" t="n">
        <x:f>MIN(0.995,MAX(0.005,IF(COUNTA(Q44,W44)=0,O44,MAX(IF(Q44="",0,Q44),IF(W44="",0,1-EXP(-W44/1000))))))</x:f>
        <x:v>0.9331046174813934</x:v>
      </x:c>
      <x:c r="AC44" s="97" t="n">
        <x:f>MIN(0.995,MAX(0.005,IF(S44="",P44,S44)))</x:f>
        <x:v>0.653338586129033</x:v>
      </x:c>
      <x:c r="AD44" s="97" t="n">
        <x:f>AB44*'Methodology'!$B$31+AA44*'Methodology'!$B$32+AC44*'Methodology'!$B$33</x:f>
        <x:v>0.7458472651010069</x:v>
      </x:c>
      <x:c r="AE44" s="95" t="n">
        <x:f>K44*'Methodology'!$B$29+H44*'Methodology'!$B$30</x:f>
        <x:v>65112653620.54686</x:v>
      </x:c>
      <x:c r="AF44" s="97" t="n">
        <x:f>MIN('Methodology'!$B$36,'Methodology'!$B$34+'Methodology'!$B$35*AD44)</x:f>
        <x:v>0.5620100308727249</x:v>
      </x:c>
      <x:c r="AG44" s="99" t="n">
        <x:v>0.85</x:v>
      </x:c>
      <x:c r="AH44" s="99" t="n">
        <x:v>1</x:v>
      </x:c>
      <x:c r="AI44" s="97" t="n">
        <x:f>MIN('Methodology'!$B$38,MAX('Methodology'!$B$37,(AA44*AG44)/(AA44*AG44+AB44)))</x:f>
        <x:v>0.30335114619894255</x:v>
      </x:c>
      <x:c r="AJ44" s="95" t="n">
        <x:f>AE44*AF44</x:f>
        <x:v>36593964471.48859</x:v>
      </x:c>
      <x:c r="AK44" s="95" t="n">
        <x:f>AJ44*AI44</x:f>
        <x:v>11100821066.389444</x:v>
      </x:c>
      <x:c r="AL44" s="95" t="n">
        <x:f>AJ44-AK44</x:f>
        <x:v>25493143405.099144</x:v>
      </x:c>
      <x:c r="AM44" s="95" t="str">
        <x:v>No</x:v>
      </x:c>
      <x:c r="AN44" s="95" t="n">
        <x:f>IF(AM44&lt;&gt;"Yes",0,IF(Y44&lt;&gt;"",MIN('Methodology'!$B$39*K44,'Methodology'!$B$40*H44*Y44),IF(T44&lt;&gt;"",'Methodology'!$B$41*K44*MIN(T44/0.5,1),0)))</x:f>
        <x:v>0</x:v>
      </x:c>
      <x:c r="AO44" s="95" t="n">
        <x:f>AK44*AH44</x:f>
        <x:v>11100821066.389444</x:v>
      </x:c>
      <x:c r="AP44" s="95" t="n">
        <x:f>MAX(AL44,AN44)*AH44</x:f>
        <x:v>25493143405.099144</x:v>
      </x:c>
      <x:c r="AQ44" s="100"/>
      <x:c r="AR44" s="100"/>
      <x:c r="AS44" s="101" t="n">
        <x:f>'Methodology'!$B$25</x:f>
        <x:v>0.9843925474017061</x:v>
      </x:c>
      <x:c r="AT44" s="101" t="n">
        <x:f>'Methodology'!$B$26</x:f>
        <x:v>0.8745719194860588</x:v>
      </x:c>
      <x:c r="AU44" s="95" t="n">
        <x:f>IF(AQ44="",AO44*AS44,AQ44)</x:f>
        <x:v>10927565527.793629</x:v>
      </x:c>
      <x:c r="AV44" s="95" t="n">
        <x:f>IF(AR44="",AP44*AT44,AR44)</x:f>
        <x:v>22295587361.530922</x:v>
      </x:c>
      <x:c r="AW44" s="85" t="str">
        <x:v>Medium-high</x:v>
      </x:c>
      <x:c r="AX44" s="85" t="str">
        <x:v>IMF card-count inputs</x:v>
      </x:c>
      <x:c r="AY44" s="85" t="str">
        <x:v>Modeled from consumption, card access, and payment-use indicators.</x:v>
      </x:c>
      <x:c r="AZ44" s="85"/>
    </x:row>
    <x:row r="45">
      <x:c r="A45" s="88" t="str">
        <x:v>Cuba</x:v>
      </x:c>
      <x:c r="B45" s="88" t="str">
        <x:v>CU</x:v>
      </x:c>
      <x:c r="C45" s="88" t="str">
        <x:v>CUB</x:v>
      </x:c>
      <x:c r="D45" s="88" t="str">
        <x:v>Latin America &amp; Caribbean </x:v>
      </x:c>
      <x:c r="E45" s="88" t="str">
        <x:v>Upper middle income</x:v>
      </x:c>
      <x:c r="F45" s="88" t="n">
        <x:v>10979783</x:v>
      </x:c>
      <x:c r="G45" s="88" t="n">
        <x:v>2024</x:v>
      </x:c>
      <x:c r="H45" s="95" t="n">
        <x:v>107352000000</x:v>
      </x:c>
      <x:c r="I45" s="88" t="n">
        <x:v>2020</x:v>
      </x:c>
      <x:c r="J45" s="88" t="str">
        <x:v>World Bank</x:v>
      </x:c>
      <x:c r="K45" s="95" t="n">
        <x:v>54345000000</x:v>
      </x:c>
      <x:c r="L45" s="88" t="n">
        <x:v>2020</x:v>
      </x:c>
      <x:c r="M45" s="88" t="str">
        <x:v>World Bank</x:v>
      </x:c>
      <x:c r="N45" s="96" t="n">
        <x:f>IFERROR(INDEX('Methodology'!$E$30:$E$34,MATCH(E45,'Methodology'!$D$30:$D$34,0)),'Methodology'!$E$34)</x:f>
        <x:v>0.23</x:v>
      </x:c>
      <x:c r="O45" s="96" t="n">
        <x:f>IFERROR(INDEX('Methodology'!$F$30:$F$34,MATCH(E45,'Methodology'!$D$30:$D$34,0)),'Methodology'!$F$34)</x:f>
        <x:v>0.62</x:v>
      </x:c>
      <x:c r="P45" s="96" t="n">
        <x:f>IFERROR(INDEX('Methodology'!$G$30:$G$34,MATCH(E45,'Methodology'!$D$30:$D$34,0)),'Methodology'!$G$34)</x:f>
        <x:v>0.45</x:v>
      </x:c>
      <x:c r="Q45" s="97"/>
      <x:c r="R45" s="97"/>
      <x:c r="S45" s="97"/>
      <x:c r="T45" s="97"/>
      <x:c r="U45" s="98"/>
      <x:c r="V45" s="88"/>
      <x:c r="W45" s="98"/>
      <x:c r="X45" s="88"/>
      <x:c r="Y45" s="97"/>
      <x:c r="Z45" s="88"/>
      <x:c r="AA45" s="97" t="n">
        <x:f>MIN(0.995,MAX(0.002,IF(COUNTA(R45,U45)=0,N45,MAX(IF(R45="",0,R45),IF(U45="",0,1-EXP(-U45/1000))))))</x:f>
        <x:v>0.23</x:v>
      </x:c>
      <x:c r="AB45" s="97" t="n">
        <x:f>MIN(0.995,MAX(0.005,IF(COUNTA(Q45,W45)=0,O45,MAX(IF(Q45="",0,Q45),IF(W45="",0,1-EXP(-W45/1000))))))</x:f>
        <x:v>0.62</x:v>
      </x:c>
      <x:c r="AC45" s="97" t="n">
        <x:f>MIN(0.995,MAX(0.005,IF(S45="",P45,S45)))</x:f>
        <x:v>0.45</x:v>
      </x:c>
      <x:c r="AD45" s="97" t="n">
        <x:f>AB45*'Methodology'!$B$31+AA45*'Methodology'!$B$32+AC45*'Methodology'!$B$33</x:f>
        <x:v>0.4665</x:v>
      </x:c>
      <x:c r="AE45" s="95" t="n">
        <x:f>K45*'Methodology'!$B$29+H45*'Methodology'!$B$30</x:f>
        <x:v>70247100000</x:v>
      </x:c>
      <x:c r="AF45" s="97" t="n">
        <x:f>MIN('Methodology'!$B$36,'Methodology'!$B$34+'Methodology'!$B$35*AD45)</x:f>
        <x:v>0.36088000000000003</x:v>
      </x:c>
      <x:c r="AG45" s="99" t="n">
        <x:v>1.15</x:v>
      </x:c>
      <x:c r="AH45" s="99" t="n">
        <x:v>0.45</x:v>
      </x:c>
      <x:c r="AI45" s="97" t="n">
        <x:f>MIN('Methodology'!$B$38,MAX('Methodology'!$B$37,(AA45*AG45)/(AA45*AG45+AB45)))</x:f>
        <x:v>0.2990390050876201</x:v>
      </x:c>
      <x:c r="AJ45" s="95" t="n">
        <x:f>AE45*AF45</x:f>
        <x:v>25350773448.000004</x:v>
      </x:c>
      <x:c r="AK45" s="95" t="n">
        <x:f>AJ45*AI45</x:f>
        <x:v>7580870070.091578</x:v>
      </x:c>
      <x:c r="AL45" s="95" t="n">
        <x:f>AJ45-AK45</x:f>
        <x:v>17769903377.908424</x:v>
      </x:c>
      <x:c r="AM45" s="95" t="str">
        <x:v>No</x:v>
      </x:c>
      <x:c r="AN45" s="95" t="n">
        <x:f>IF(AM45&lt;&gt;"Yes",0,IF(Y45&lt;&gt;"",MIN('Methodology'!$B$39*K45,'Methodology'!$B$40*H45*Y45),IF(T45&lt;&gt;"",'Methodology'!$B$41*K45*MIN(T45/0.5,1),0)))</x:f>
        <x:v>0</x:v>
      </x:c>
      <x:c r="AO45" s="95" t="n">
        <x:f>AK45*AH45</x:f>
        <x:v>3411391531.54121</x:v>
      </x:c>
      <x:c r="AP45" s="95" t="n">
        <x:f>MAX(AL45,AN45)*AH45</x:f>
        <x:v>7996456520.058791</x:v>
      </x:c>
      <x:c r="AQ45" s="100"/>
      <x:c r="AR45" s="100"/>
      <x:c r="AS45" s="101" t="n">
        <x:f>'Methodology'!$B$25</x:f>
        <x:v>0.9843925474017061</x:v>
      </x:c>
      <x:c r="AT45" s="101" t="n">
        <x:f>'Methodology'!$B$26</x:f>
        <x:v>0.8745719194860588</x:v>
      </x:c>
      <x:c r="AU45" s="95" t="n">
        <x:f>IF(AQ45="",AO45*AS45,AQ45)</x:f>
        <x:v>3358148399.9184594</x:v>
      </x:c>
      <x:c r="AV45" s="95" t="n">
        <x:f>IF(AR45="",AP45*AT45,AR45)</x:f>
        <x:v>6993476327.834627</x:v>
      </x:c>
      <x:c r="AW45" s="85" t="str">
        <x:v>Low</x:v>
      </x:c>
      <x:c r="AX45" s="85" t="str">
        <x:v>income/region payment proxy</x:v>
      </x:c>
      <x:c r="AY45" s="85" t="str">
        <x:v>International card acceptance is restricted; estimate represents domestic bank-card and electronic-payment equivalents.</x:v>
      </x:c>
      <x:c r="AZ45" s="85"/>
    </x:row>
    <x:row r="46">
      <x:c r="A46" s="88" t="str">
        <x:v>Cyprus</x:v>
      </x:c>
      <x:c r="B46" s="88" t="str">
        <x:v>CY</x:v>
      </x:c>
      <x:c r="C46" s="88" t="str">
        <x:v>CYP</x:v>
      </x:c>
      <x:c r="D46" s="88" t="str">
        <x:v>Europe &amp; Central Asia</x:v>
      </x:c>
      <x:c r="E46" s="88" t="str">
        <x:v>High income</x:v>
      </x:c>
      <x:c r="F46" s="88" t="n">
        <x:v>1358282</x:v>
      </x:c>
      <x:c r="G46" s="88" t="n">
        <x:v>2024</x:v>
      </x:c>
      <x:c r="H46" s="95" t="n">
        <x:v>37634551820.7367</x:v>
      </x:c>
      <x:c r="I46" s="88" t="n">
        <x:v>2024</x:v>
      </x:c>
      <x:c r="J46" s="88" t="str">
        <x:v>World Bank</x:v>
      </x:c>
      <x:c r="K46" s="95" t="n">
        <x:v>21555626518.0047</x:v>
      </x:c>
      <x:c r="L46" s="88" t="n">
        <x:v>2024</x:v>
      </x:c>
      <x:c r="M46" s="88" t="str">
        <x:v>World Bank</x:v>
      </x:c>
      <x:c r="N46" s="96" t="n">
        <x:f>IFERROR(INDEX('Methodology'!$E$30:$E$34,MATCH(E46,'Methodology'!$D$30:$D$34,0)),'Methodology'!$E$34)</x:f>
        <x:v>0.48</x:v>
      </x:c>
      <x:c r="O46" s="96" t="n">
        <x:f>IFERROR(INDEX('Methodology'!$F$30:$F$34,MATCH(E46,'Methodology'!$D$30:$D$34,0)),'Methodology'!$F$34)</x:f>
        <x:v>0.86</x:v>
      </x:c>
      <x:c r="P46" s="96" t="n">
        <x:f>IFERROR(INDEX('Methodology'!$G$30:$G$34,MATCH(E46,'Methodology'!$D$30:$D$34,0)),'Methodology'!$G$34)</x:f>
        <x:v>0.72</x:v>
      </x:c>
      <x:c r="Q46" s="97" t="n">
        <x:v>0.878319194541279</x:v>
      </x:c>
      <x:c r="R46" s="97" t="n">
        <x:v>0.32477634633838</x:v>
      </x:c>
      <x:c r="S46" s="97"/>
      <x:c r="T46" s="97"/>
      <x:c r="U46" s="98" t="n">
        <x:v>354.52447137226</x:v>
      </x:c>
      <x:c r="V46" s="88" t="n">
        <x:v>2024</x:v>
      </x:c>
      <x:c r="W46" s="98" t="n">
        <x:v>1803.39732348183</x:v>
      </x:c>
      <x:c r="X46" s="88" t="n">
        <x:v>2024</x:v>
      </x:c>
      <x:c r="Y46" s="97"/>
      <x:c r="Z46" s="88"/>
      <x:c r="AA46" s="97" t="n">
        <x:f>MIN(0.995,MAX(0.002,IF(COUNTA(R46,U46)=0,N46,MAX(IF(R46="",0,R46),IF(U46="",0,1-EXP(-U46/1000))))))</x:f>
        <x:v>0.32477634633838</x:v>
      </x:c>
      <x:c r="AB46" s="97" t="n">
        <x:f>MIN(0.995,MAX(0.005,IF(COUNTA(Q46,W46)=0,O46,MAX(IF(Q46="",0,Q46),IF(W46="",0,1-EXP(-W46/1000))))))</x:f>
        <x:v>0.878319194541279</x:v>
      </x:c>
      <x:c r="AC46" s="97" t="n">
        <x:f>MIN(0.995,MAX(0.005,IF(S46="",P46,S46)))</x:f>
        <x:v>0.72</x:v>
      </x:c>
      <x:c r="AD46" s="97" t="n">
        <x:f>AB46*'Methodology'!$B$31+AA46*'Methodology'!$B$32+AC46*'Methodology'!$B$33</x:f>
        <x:v>0.6687472782161364</x:v>
      </x:c>
      <x:c r="AE46" s="95" t="n">
        <x:f>K46*'Methodology'!$B$29+H46*'Methodology'!$B$30</x:f>
        <x:v>26379304108.8243</x:v>
      </x:c>
      <x:c r="AF46" s="97" t="n">
        <x:f>MIN('Methodology'!$B$36,'Methodology'!$B$34+'Methodology'!$B$35*AD46)</x:f>
        <x:v>0.5064980403156182</x:v>
      </x:c>
      <x:c r="AG46" s="99" t="n">
        <x:v>0.85</x:v>
      </x:c>
      <x:c r="AH46" s="99" t="n">
        <x:v>1</x:v>
      </x:c>
      <x:c r="AI46" s="97" t="n">
        <x:f>MIN('Methodology'!$B$38,MAX('Methodology'!$B$37,(AA46*AG46)/(AA46*AG46+AB46)))</x:f>
        <x:v>0.23914145451453636</x:v>
      </x:c>
      <x:c r="AJ46" s="95" t="n">
        <x:f>AE46*AF46</x:f>
        <x:v>13361065836.009241</x:v>
      </x:c>
      <x:c r="AK46" s="95" t="n">
        <x:f>AJ46*AI46</x:f>
        <x:v>3195184717.8877296</x:v>
      </x:c>
      <x:c r="AL46" s="95" t="n">
        <x:f>AJ46-AK46</x:f>
        <x:v>10165881118.121511</x:v>
      </x:c>
      <x:c r="AM46" s="95" t="str">
        <x:v>No</x:v>
      </x:c>
      <x:c r="AN46" s="95" t="n">
        <x:f>IF(AM46&lt;&gt;"Yes",0,IF(Y46&lt;&gt;"",MIN('Methodology'!$B$39*K46,'Methodology'!$B$40*H46*Y46),IF(T46&lt;&gt;"",'Methodology'!$B$41*K46*MIN(T46/0.5,1),0)))</x:f>
        <x:v>0</x:v>
      </x:c>
      <x:c r="AO46" s="95" t="n">
        <x:f>AK46*AH46</x:f>
        <x:v>3195184717.8877296</x:v>
      </x:c>
      <x:c r="AP46" s="95" t="n">
        <x:f>MAX(AL46,AN46)*AH46</x:f>
        <x:v>10165881118.121511</x:v>
      </x:c>
      <x:c r="AQ46" s="100"/>
      <x:c r="AR46" s="100"/>
      <x:c r="AS46" s="101" t="n">
        <x:f>'Methodology'!$B$25</x:f>
        <x:v>0.9843925474017061</x:v>
      </x:c>
      <x:c r="AT46" s="101" t="n">
        <x:f>'Methodology'!$B$26</x:f>
        <x:v>0.8745719194860588</x:v>
      </x:c>
      <x:c r="AU46" s="95" t="n">
        <x:f>IF(AQ46="",AO46*AS46,AQ46)</x:f>
        <x:v>3145316023.8605037</x:v>
      </x:c>
      <x:c r="AV46" s="95" t="n">
        <x:f>IF(AR46="",AP46*AT46,AR46)</x:f>
        <x:v>8890794162.742613</x:v>
      </x:c>
      <x:c r="AW46" s="85" t="str">
        <x:v>Medium-high</x:v>
      </x:c>
      <x:c r="AX46" s="85" t="str">
        <x:v>IMF card-count inputs</x:v>
      </x:c>
      <x:c r="AY46" s="85" t="str">
        <x:v>Modeled from consumption, card access, and payment-use indicators.</x:v>
      </x:c>
      <x:c r="AZ46" s="85"/>
    </x:row>
    <x:row r="47">
      <x:c r="A47" s="88" t="str">
        <x:v>Czechia</x:v>
      </x:c>
      <x:c r="B47" s="88" t="str">
        <x:v>CZ</x:v>
      </x:c>
      <x:c r="C47" s="88" t="str">
        <x:v>CZE</x:v>
      </x:c>
      <x:c r="D47" s="88" t="str">
        <x:v>Europe &amp; Central Asia</x:v>
      </x:c>
      <x:c r="E47" s="88" t="str">
        <x:v>High income</x:v>
      </x:c>
      <x:c r="F47" s="88" t="n">
        <x:v>10905028</x:v>
      </x:c>
      <x:c r="G47" s="88" t="n">
        <x:v>2024</x:v>
      </x:c>
      <x:c r="H47" s="95" t="n">
        <x:v>347082562221.377</x:v>
      </x:c>
      <x:c r="I47" s="88" t="n">
        <x:v>2024</x:v>
      </x:c>
      <x:c r="J47" s="88" t="str">
        <x:v>World Bank</x:v>
      </x:c>
      <x:c r="K47" s="95" t="n">
        <x:v>164697740863.311</x:v>
      </x:c>
      <x:c r="L47" s="88" t="n">
        <x:v>2024</x:v>
      </x:c>
      <x:c r="M47" s="88" t="str">
        <x:v>World Bank</x:v>
      </x:c>
      <x:c r="N47" s="96" t="n">
        <x:f>IFERROR(INDEX('Methodology'!$E$30:$E$34,MATCH(E47,'Methodology'!$D$30:$D$34,0)),'Methodology'!$E$34)</x:f>
        <x:v>0.48</x:v>
      </x:c>
      <x:c r="O47" s="96" t="n">
        <x:f>IFERROR(INDEX('Methodology'!$F$30:$F$34,MATCH(E47,'Methodology'!$D$30:$D$34,0)),'Methodology'!$F$34)</x:f>
        <x:v>0.86</x:v>
      </x:c>
      <x:c r="P47" s="96" t="n">
        <x:f>IFERROR(INDEX('Methodology'!$G$30:$G$34,MATCH(E47,'Methodology'!$D$30:$D$34,0)),'Methodology'!$G$34)</x:f>
        <x:v>0.72</x:v>
      </x:c>
      <x:c r="Q47" s="97" t="n">
        <x:v>0.881446317777972</x:v>
      </x:c>
      <x:c r="R47" s="97" t="n">
        <x:v>0.298508681699967</x:v>
      </x:c>
      <x:c r="S47" s="97"/>
      <x:c r="T47" s="97"/>
      <x:c r="U47" s="98" t="n">
        <x:v>179.489537307788</x:v>
      </x:c>
      <x:c r="V47" s="88" t="n">
        <x:v>2024</x:v>
      </x:c>
      <x:c r="W47" s="98" t="n">
        <x:v>2099.06969785719</x:v>
      </x:c>
      <x:c r="X47" s="88" t="n">
        <x:v>2024</x:v>
      </x:c>
      <x:c r="Y47" s="97"/>
      <x:c r="Z47" s="88"/>
      <x:c r="AA47" s="97" t="n">
        <x:f>MIN(0.995,MAX(0.002,IF(COUNTA(R47,U47)=0,N47,MAX(IF(R47="",0,R47),IF(U47="",0,1-EXP(-U47/1000))))))</x:f>
        <x:v>0.298508681699967</x:v>
      </x:c>
      <x:c r="AB47" s="97" t="n">
        <x:f>MIN(0.995,MAX(0.005,IF(COUNTA(Q47,W47)=0,O47,MAX(IF(Q47="",0,Q47),IF(W47="",0,1-EXP(-W47/1000))))))</x:f>
        <x:v>0.881446317777972</x:v>
      </x:c>
      <x:c r="AC47" s="97" t="n">
        <x:f>MIN(0.995,MAX(0.005,IF(S47="",P47,S47)))</x:f>
        <x:v>0.72</x:v>
      </x:c>
      <x:c r="AD47" s="97" t="n">
        <x:f>AB47*'Methodology'!$B$31+AA47*'Methodology'!$B$32+AC47*'Methodology'!$B$33</x:f>
        <x:v>0.6612735133728731</x:v>
      </x:c>
      <x:c r="AE47" s="95" t="n">
        <x:f>K47*'Methodology'!$B$29+H47*'Methodology'!$B$30</x:f>
        <x:v>219413187270.7308</x:v>
      </x:c>
      <x:c r="AF47" s="97" t="n">
        <x:f>MIN('Methodology'!$B$36,'Methodology'!$B$34+'Methodology'!$B$35*AD47)</x:f>
        <x:v>0.5011169296284687</x:v>
      </x:c>
      <x:c r="AG47" s="99" t="n">
        <x:v>0.85</x:v>
      </x:c>
      <x:c r="AH47" s="99" t="n">
        <x:v>1</x:v>
      </x:c>
      <x:c r="AI47" s="97" t="n">
        <x:f>MIN('Methodology'!$B$38,MAX('Methodology'!$B$37,(AA47*AG47)/(AA47*AG47+AB47)))</x:f>
        <x:v>0.22351756605871193</x:v>
      </x:c>
      <x:c r="AJ47" s="95" t="n">
        <x:f>AE47*AF47</x:f>
        <x:v>109951662725.10483</x:v>
      </x:c>
      <x:c r="AK47" s="95" t="n">
        <x:f>AJ47*AI47</x:f>
        <x:v>24576128036.423832</x:v>
      </x:c>
      <x:c r="AL47" s="95" t="n">
        <x:f>AJ47-AK47</x:f>
        <x:v>85375534688.681</x:v>
      </x:c>
      <x:c r="AM47" s="95" t="str">
        <x:v>No</x:v>
      </x:c>
      <x:c r="AN47" s="95" t="n">
        <x:f>IF(AM47&lt;&gt;"Yes",0,IF(Y47&lt;&gt;"",MIN('Methodology'!$B$39*K47,'Methodology'!$B$40*H47*Y47),IF(T47&lt;&gt;"",'Methodology'!$B$41*K47*MIN(T47/0.5,1),0)))</x:f>
        <x:v>0</x:v>
      </x:c>
      <x:c r="AO47" s="95" t="n">
        <x:f>AK47*AH47</x:f>
        <x:v>24576128036.423832</x:v>
      </x:c>
      <x:c r="AP47" s="95" t="n">
        <x:f>MAX(AL47,AN47)*AH47</x:f>
        <x:v>85375534688.681</x:v>
      </x:c>
      <x:c r="AQ47" s="100"/>
      <x:c r="AR47" s="100"/>
      <x:c r="AS47" s="101" t="n">
        <x:f>'Methodology'!$B$25</x:f>
        <x:v>0.9843925474017061</x:v>
      </x:c>
      <x:c r="AT47" s="101" t="n">
        <x:f>'Methodology'!$B$26</x:f>
        <x:v>0.8745719194860588</x:v>
      </x:c>
      <x:c r="AU47" s="95" t="n">
        <x:f>IF(AQ47="",AO47*AS47,AQ47)</x:f>
        <x:v>24192557283.045746</x:v>
      </x:c>
      <x:c r="AV47" s="95" t="n">
        <x:f>IF(AR47="",AP47*AT47,AR47)</x:f>
        <x:v>74667045249.82834</x:v>
      </x:c>
      <x:c r="AW47" s="85" t="str">
        <x:v>Medium-high</x:v>
      </x:c>
      <x:c r="AX47" s="85" t="str">
        <x:v>IMF card-count inputs</x:v>
      </x:c>
      <x:c r="AY47" s="85" t="str">
        <x:v>Modeled from consumption, card access, and payment-use indicators.</x:v>
      </x:c>
      <x:c r="AZ47" s="85"/>
    </x:row>
    <x:row r="48">
      <x:c r="A48" s="88" t="str">
        <x:v>Côte D'Ivoire</x:v>
      </x:c>
      <x:c r="B48" s="88" t="str">
        <x:v>CI</x:v>
      </x:c>
      <x:c r="C48" s="88" t="str">
        <x:v>CIV</x:v>
      </x:c>
      <x:c r="D48" s="88" t="str">
        <x:v>Sub-Saharan Africa </x:v>
      </x:c>
      <x:c r="E48" s="88" t="str">
        <x:v>Lower middle income</x:v>
      </x:c>
      <x:c r="F48" s="88" t="n">
        <x:v>31934230</x:v>
      </x:c>
      <x:c r="G48" s="88" t="n">
        <x:v>2024</x:v>
      </x:c>
      <x:c r="H48" s="95" t="n">
        <x:v>87113179149.284</x:v>
      </x:c>
      <x:c r="I48" s="88" t="n">
        <x:v>2024</x:v>
      </x:c>
      <x:c r="J48" s="88" t="str">
        <x:v>World Bank</x:v>
      </x:c>
      <x:c r="K48" s="95" t="n">
        <x:v>60177928687.5908</x:v>
      </x:c>
      <x:c r="L48" s="88" t="n">
        <x:v>2024</x:v>
      </x:c>
      <x:c r="M48" s="88" t="str">
        <x:v>World Bank</x:v>
      </x:c>
      <x:c r="N48" s="96" t="n">
        <x:f>IFERROR(INDEX('Methodology'!$E$30:$E$34,MATCH(E48,'Methodology'!$D$30:$D$34,0)),'Methodology'!$E$34)</x:f>
        <x:v>0.07</x:v>
      </x:c>
      <x:c r="O48" s="96" t="n">
        <x:f>IFERROR(INDEX('Methodology'!$F$30:$F$34,MATCH(E48,'Methodology'!$D$30:$D$34,0)),'Methodology'!$F$34)</x:f>
        <x:v>0.34</x:v>
      </x:c>
      <x:c r="P48" s="96" t="n">
        <x:f>IFERROR(INDEX('Methodology'!$G$30:$G$34,MATCH(E48,'Methodology'!$D$30:$D$34,0)),'Methodology'!$G$34)</x:f>
        <x:v>0.22</x:v>
      </x:c>
      <x:c r="Q48" s="97" t="n">
        <x:v>0.0699130047508849</x:v>
      </x:c>
      <x:c r="R48" s="97" t="n">
        <x:v>0.0287129248121491</x:v>
      </x:c>
      <x:c r="S48" s="97" t="n">
        <x:v>0.0915960392725843</x:v>
      </x:c>
      <x:c r="T48" s="97" t="n">
        <x:v>0.533817787682129</x:v>
      </x:c>
      <x:c r="U48" s="98"/>
      <x:c r="V48" s="88"/>
      <x:c r="W48" s="98" t="n">
        <x:v>157.580797078959</x:v>
      </x:c>
      <x:c r="X48" s="88" t="n">
        <x:v>2022</x:v>
      </x:c>
      <x:c r="Y48" s="97" t="n">
        <x:v>0.736741853722342</x:v>
      </x:c>
      <x:c r="Z48" s="88" t="n">
        <x:v>2022</x:v>
      </x:c>
      <x:c r="AA48" s="97" t="n">
        <x:f>MIN(0.995,MAX(0.002,IF(COUNTA(R48,U48)=0,N48,MAX(IF(R48="",0,R48),IF(U48="",0,1-EXP(-U48/1000))))))</x:f>
        <x:v>0.0287129248121491</x:v>
      </x:c>
      <x:c r="AB48" s="97" t="n">
        <x:f>MIN(0.995,MAX(0.005,IF(COUNTA(Q48,W48)=0,O48,MAX(IF(Q48="",0,Q48),IF(W48="",0,1-EXP(-W48/1000))))))</x:f>
        <x:v>0.14579220667432635</x:v>
      </x:c>
      <x:c r="AC48" s="97" t="n">
        <x:f>MIN(0.995,MAX(0.005,IF(S48="",P48,S48)))</x:f>
        <x:v>0.0915960392725843</x:v>
      </x:c>
      <x:c r="AD48" s="97" t="n">
        <x:f>AB48*'Methodology'!$B$31+AA48*'Methodology'!$B$32+AC48*'Methodology'!$B$33</x:f>
        <x:v>0.09939484128239011</x:v>
      </x:c>
      <x:c r="AE48" s="95" t="n">
        <x:f>K48*'Methodology'!$B$29+H48*'Methodology'!$B$30</x:f>
        <x:v>68258503826.098755</x:v>
      </x:c>
      <x:c r="AF48" s="97" t="n">
        <x:f>MIN('Methodology'!$B$36,'Methodology'!$B$34+'Methodology'!$B$35*AD48)</x:f>
        <x:v>0.09656428572332088</x:v>
      </x:c>
      <x:c r="AG48" s="99" t="n">
        <x:v>1.15</x:v>
      </x:c>
      <x:c r="AH48" s="99" t="n">
        <x:v>1</x:v>
      </x:c>
      <x:c r="AI48" s="97" t="n">
        <x:f>MIN('Methodology'!$B$38,MAX('Methodology'!$B$37,(AA48*AG48)/(AA48*AG48+AB48)))</x:f>
        <x:v>0.184662386020735</x:v>
      </x:c>
      <x:c r="AJ48" s="95" t="n">
        <x:f>AE48*AF48</x:f>
        <x:v>6591333666.509791</x:v>
      </x:c>
      <x:c r="AK48" s="95" t="n">
        <x:f>AJ48*AI48</x:f>
        <x:v>1217171401.9164977</x:v>
      </x:c>
      <x:c r="AL48" s="95" t="n">
        <x:f>AJ48-AK48</x:f>
        <x:v>5374162264.593294</x:v>
      </x:c>
      <x:c r="AM48" s="95" t="str">
        <x:v>Yes</x:v>
      </x:c>
      <x:c r="AN48" s="95" t="n">
        <x:f>IF(AM48&lt;&gt;"Yes",0,IF(Y48&lt;&gt;"",MIN('Methodology'!$B$39*K48,'Methodology'!$B$40*H48*Y48),IF(T48&lt;&gt;"",'Methodology'!$B$41*K48*MIN(T48/0.5,1),0)))</x:f>
        <x:v>12835985018.017994</x:v>
      </x:c>
      <x:c r="AO48" s="95" t="n">
        <x:f>AK48*AH48</x:f>
        <x:v>1217171401.9164977</x:v>
      </x:c>
      <x:c r="AP48" s="95" t="n">
        <x:f>MAX(AL48,AN48)*AH48</x:f>
        <x:v>12835985018.017994</x:v>
      </x:c>
      <x:c r="AQ48" s="100"/>
      <x:c r="AR48" s="100"/>
      <x:c r="AS48" s="101" t="n">
        <x:f>'Methodology'!$B$25</x:f>
        <x:v>0.9843925474017061</x:v>
      </x:c>
      <x:c r="AT48" s="101" t="n">
        <x:f>'Methodology'!$B$26</x:f>
        <x:v>0.8745719194860588</x:v>
      </x:c>
      <x:c r="AU48" s="95" t="n">
        <x:f>IF(AQ48="",AO48*AS48,AQ48)</x:f>
        <x:v>1198174456.957087</x:v>
      </x:c>
      <x:c r="AV48" s="95" t="n">
        <x:f>IF(AR48="",AP48*AT48,AR48)</x:f>
        <x:v>11225992055.70229</x:v>
      </x:c>
      <x:c r="AW48" s="85" t="str">
        <x:v>Medium-high</x:v>
      </x:c>
      <x:c r="AX48" s="85" t="str">
        <x:v>Findex ownership inputs; mobile-money analog</x:v>
      </x:c>
      <x:c r="AY48" s="85" t="str">
        <x:v>Mobile-money-heavy market; debit/equivalent estimate includes a capped purchase-like proxy (not the full value of transfers).</x:v>
      </x:c>
      <x:c r="AZ48" s="85"/>
    </x:row>
    <x:row r="49">
      <x:c r="A49" s="88" t="str">
        <x:v>Democratic People's Republic of Korea</x:v>
      </x:c>
      <x:c r="B49" s="88" t="str">
        <x:v>KP</x:v>
      </x:c>
      <x:c r="C49" s="88" t="str">
        <x:v>PRK</x:v>
      </x:c>
      <x:c r="D49" s="88" t="str">
        <x:v>East Asia &amp; Pacific</x:v>
      </x:c>
      <x:c r="E49" s="88" t="str">
        <x:v>Low income</x:v>
      </x:c>
      <x:c r="F49" s="88" t="n">
        <x:v>26498823</x:v>
      </x:c>
      <x:c r="G49" s="88" t="n">
        <x:v>2024</x:v>
      </x:c>
      <x:c r="H49" s="95" t="n">
        <x:v>32000000000</x:v>
      </x:c>
      <x:c r="I49" s="88" t="n">
        <x:v>2024</x:v>
      </x:c>
      <x:c r="J49" s="88" t="str">
        <x:v>manual proxy</x:v>
      </x:c>
      <x:c r="K49" s="95" t="n">
        <x:v>24000000000</x:v>
      </x:c>
      <x:c r="L49" s="88" t="n">
        <x:v>2024</x:v>
      </x:c>
      <x:c r="M49" s="88" t="str">
        <x:v>GDP-share proxy</x:v>
      </x:c>
      <x:c r="N49" s="96" t="n">
        <x:f>IFERROR(INDEX('Methodology'!$E$30:$E$34,MATCH(E49,'Methodology'!$D$30:$D$34,0)),'Methodology'!$E$34)</x:f>
        <x:v>0.015</x:v>
      </x:c>
      <x:c r="O49" s="96" t="n">
        <x:f>IFERROR(INDEX('Methodology'!$F$30:$F$34,MATCH(E49,'Methodology'!$D$30:$D$34,0)),'Methodology'!$F$34)</x:f>
        <x:v>0.11</x:v>
      </x:c>
      <x:c r="P49" s="96" t="n">
        <x:f>IFERROR(INDEX('Methodology'!$G$30:$G$34,MATCH(E49,'Methodology'!$D$30:$D$34,0)),'Methodology'!$G$34)</x:f>
        <x:v>0.08</x:v>
      </x:c>
      <x:c r="Q49" s="97"/>
      <x:c r="R49" s="97"/>
      <x:c r="S49" s="97"/>
      <x:c r="T49" s="97"/>
      <x:c r="U49" s="98"/>
      <x:c r="V49" s="88"/>
      <x:c r="W49" s="98"/>
      <x:c r="X49" s="88"/>
      <x:c r="Y49" s="97"/>
      <x:c r="Z49" s="88"/>
      <x:c r="AA49" s="97" t="n">
        <x:f>MIN(0.995,MAX(0.002,IF(COUNTA(R49,U49)=0,N49,MAX(IF(R49="",0,R49),IF(U49="",0,1-EXP(-U49/1000))))))</x:f>
        <x:v>0.015</x:v>
      </x:c>
      <x:c r="AB49" s="97" t="n">
        <x:f>MIN(0.995,MAX(0.005,IF(COUNTA(Q49,W49)=0,O49,MAX(IF(Q49="",0,Q49),IF(W49="",0,1-EXP(-W49/1000))))))</x:f>
        <x:v>0.11</x:v>
      </x:c>
      <x:c r="AC49" s="97" t="n">
        <x:f>MIN(0.995,MAX(0.005,IF(S49="",P49,S49)))</x:f>
        <x:v>0.08</x:v>
      </x:c>
      <x:c r="AD49" s="97" t="n">
        <x:f>AB49*'Methodology'!$B$31+AA49*'Methodology'!$B$32+AC49*'Methodology'!$B$33</x:f>
        <x:v>0.07375000000000001</x:v>
      </x:c>
      <x:c r="AE49" s="95" t="n">
        <x:f>K49*'Methodology'!$B$29+H49*'Methodology'!$B$30</x:f>
        <x:v>26400000000</x:v>
      </x:c>
      <x:c r="AF49" s="97" t="n">
        <x:f>MIN('Methodology'!$B$36,'Methodology'!$B$34+'Methodology'!$B$35*AD49)</x:f>
        <x:v>0.0781</x:v>
      </x:c>
      <x:c r="AG49" s="99" t="n">
        <x:v>1.65</x:v>
      </x:c>
      <x:c r="AH49" s="99" t="n">
        <x:v>0.025</x:v>
      </x:c>
      <x:c r="AI49" s="97" t="n">
        <x:f>MIN('Methodology'!$B$38,MAX('Methodology'!$B$37,(AA49*AG49)/(AA49*AG49+AB49)))</x:f>
        <x:v>0.18367346938775508</x:v>
      </x:c>
      <x:c r="AJ49" s="95" t="n">
        <x:f>AE49*AF49</x:f>
        <x:v>2061840000</x:v>
      </x:c>
      <x:c r="AK49" s="95" t="n">
        <x:f>AJ49*AI49</x:f>
        <x:v>378705306.1224489</x:v>
      </x:c>
      <x:c r="AL49" s="95" t="n">
        <x:f>AJ49-AK49</x:f>
        <x:v>1683134693.877551</x:v>
      </x:c>
      <x:c r="AM49" s="95" t="str">
        <x:v>No</x:v>
      </x:c>
      <x:c r="AN49" s="95" t="n">
        <x:f>IF(AM49&lt;&gt;"Yes",0,IF(Y49&lt;&gt;"",MIN('Methodology'!$B$39*K49,'Methodology'!$B$40*H49*Y49),IF(T49&lt;&gt;"",'Methodology'!$B$41*K49*MIN(T49/0.5,1),0)))</x:f>
        <x:v>0</x:v>
      </x:c>
      <x:c r="AO49" s="95" t="n">
        <x:f>AK49*AH49</x:f>
        <x:v>9467632.653061224</x:v>
      </x:c>
      <x:c r="AP49" s="95" t="n">
        <x:f>MAX(AL49,AN49)*AH49</x:f>
        <x:v>42078367.34693878</x:v>
      </x:c>
      <x:c r="AQ49" s="100"/>
      <x:c r="AR49" s="100"/>
      <x:c r="AS49" s="101" t="n">
        <x:f>'Methodology'!$B$25</x:f>
        <x:v>0.9843925474017061</x:v>
      </x:c>
      <x:c r="AT49" s="101" t="n">
        <x:f>'Methodology'!$B$26</x:f>
        <x:v>0.8745719194860588</x:v>
      </x:c>
      <x:c r="AU49" s="95" t="n">
        <x:f>IF(AQ49="",AO49*AS49,AQ49)</x:f>
        <x:v>9319867.025210511</x:v>
      </x:c>
      <x:c r="AV49" s="95" t="n">
        <x:f>IF(AR49="",AP49*AT49,AR49)</x:f>
        <x:v>36800558.49945175</x:v>
      </x:c>
      <x:c r="AW49" s="85" t="str">
        <x:v>Low</x:v>
      </x:c>
      <x:c r="AX49" s="85" t="str">
        <x:v>income/region payment proxy; consumption proxy</x:v>
      </x:c>
      <x:c r="AY49" s="85" t="str">
        <x:v>No broadly interoperable international consumer-card market; near-zero domestic stored-value/card proxy, very low confidence.</x:v>
      </x:c>
      <x:c r="AZ49" s="85"/>
    </x:row>
    <x:row r="50">
      <x:c r="A50" s="88" t="str">
        <x:v>Democratic Republic of the Congo</x:v>
      </x:c>
      <x:c r="B50" s="88" t="str">
        <x:v>CD</x:v>
      </x:c>
      <x:c r="C50" s="88" t="str">
        <x:v>COD</x:v>
      </x:c>
      <x:c r="D50" s="88" t="str">
        <x:v>Sub-Saharan Africa </x:v>
      </x:c>
      <x:c r="E50" s="88" t="str">
        <x:v>Low income</x:v>
      </x:c>
      <x:c r="F50" s="88" t="n">
        <x:v>109276265</x:v>
      </x:c>
      <x:c r="G50" s="88" t="n">
        <x:v>2024</x:v>
      </x:c>
      <x:c r="H50" s="95" t="n">
        <x:v>75716176105.0704</x:v>
      </x:c>
      <x:c r="I50" s="88" t="n">
        <x:v>2024</x:v>
      </x:c>
      <x:c r="J50" s="88" t="str">
        <x:v>World Bank</x:v>
      </x:c>
      <x:c r="K50" s="95" t="n">
        <x:v>40772660374.1227</x:v>
      </x:c>
      <x:c r="L50" s="88" t="n">
        <x:v>2024</x:v>
      </x:c>
      <x:c r="M50" s="88" t="str">
        <x:v>World Bank</x:v>
      </x:c>
      <x:c r="N50" s="96" t="n">
        <x:f>IFERROR(INDEX('Methodology'!$E$30:$E$34,MATCH(E50,'Methodology'!$D$30:$D$34,0)),'Methodology'!$E$34)</x:f>
        <x:v>0.015</x:v>
      </x:c>
      <x:c r="O50" s="96" t="n">
        <x:f>IFERROR(INDEX('Methodology'!$F$30:$F$34,MATCH(E50,'Methodology'!$D$30:$D$34,0)),'Methodology'!$F$34)</x:f>
        <x:v>0.11</x:v>
      </x:c>
      <x:c r="P50" s="96" t="n">
        <x:f>IFERROR(INDEX('Methodology'!$G$30:$G$34,MATCH(E50,'Methodology'!$D$30:$D$34,0)),'Methodology'!$G$34)</x:f>
        <x:v>0.08</x:v>
      </x:c>
      <x:c r="Q50" s="97" t="n">
        <x:v>0.0525975531876266</x:v>
      </x:c>
      <x:c r="R50" s="97" t="n">
        <x:v>0.0204168945004768</x:v>
      </x:c>
      <x:c r="S50" s="97" t="n">
        <x:v>0.0741241879471058</x:v>
      </x:c>
      <x:c r="T50" s="97" t="n">
        <x:v>0.351182388076236</x:v>
      </x:c>
      <x:c r="U50" s="98" t="n">
        <x:v>0.0636072958528534</x:v>
      </x:c>
      <x:c r="V50" s="88" t="n">
        <x:v>2019</x:v>
      </x:c>
      <x:c r="W50" s="98" t="n">
        <x:v>22.5375948244273</x:v>
      </x:c>
      <x:c r="X50" s="88" t="n">
        <x:v>2019</x:v>
      </x:c>
      <x:c r="Y50" s="97" t="n">
        <x:v>0.222207882272866</x:v>
      </x:c>
      <x:c r="Z50" s="88" t="n">
        <x:v>2020</x:v>
      </x:c>
      <x:c r="AA50" s="97" t="n">
        <x:f>MIN(0.995,MAX(0.002,IF(COUNTA(R50,U50)=0,N50,MAX(IF(R50="",0,R50),IF(U50="",0,1-EXP(-U50/1000))))))</x:f>
        <x:v>0.0204168945004768</x:v>
      </x:c>
      <x:c r="AB50" s="97" t="n">
        <x:f>MIN(0.995,MAX(0.005,IF(COUNTA(Q50,W50)=0,O50,MAX(IF(Q50="",0,Q50),IF(W50="",0,1-EXP(-W50/1000))))))</x:f>
        <x:v>0.0525975531876266</x:v>
      </x:c>
      <x:c r="AC50" s="97" t="n">
        <x:f>MIN(0.995,MAX(0.005,IF(S50="",P50,S50)))</x:f>
        <x:v>0.0741241879471058</x:v>
      </x:c>
      <x:c r="AD50" s="97" t="n">
        <x:f>AB50*'Methodology'!$B$31+AA50*'Methodology'!$B$32+AC50*'Methodology'!$B$33</x:f>
        <x:v>0.04348698612307209</x:v>
      </x:c>
      <x:c r="AE50" s="95" t="n">
        <x:f>K50*'Methodology'!$B$29+H50*'Methodology'!$B$30</x:f>
        <x:v>51255715093.40701</x:v>
      </x:c>
      <x:c r="AF50" s="97" t="n">
        <x:f>MIN('Methodology'!$B$36,'Methodology'!$B$34+'Methodology'!$B$35*AD50)</x:f>
        <x:v>0.05631063000861191</x:v>
      </x:c>
      <x:c r="AG50" s="99" t="n">
        <x:v>1.15</x:v>
      </x:c>
      <x:c r="AH50" s="99" t="n">
        <x:v>1</x:v>
      </x:c>
      <x:c r="AI50" s="97" t="n">
        <x:f>MIN('Methodology'!$B$38,MAX('Methodology'!$B$37,(AA50*AG50)/(AA50*AG50+AB50)))</x:f>
        <x:v>0.3086272365243966</x:v>
      </x:c>
      <x:c r="AJ50" s="95" t="n">
        <x:f>AE50*AF50</x:f>
        <x:v>2886241608.4516673</x:v>
      </x:c>
      <x:c r="AK50" s="95" t="n">
        <x:f>AJ50*AI50</x:f>
        <x:v>890772771.5581676</x:v>
      </x:c>
      <x:c r="AL50" s="95" t="n">
        <x:f>AJ50-AK50</x:f>
        <x:v>1995468836.8934999</x:v>
      </x:c>
      <x:c r="AM50" s="95" t="str">
        <x:v>Yes</x:v>
      </x:c>
      <x:c r="AN50" s="95" t="n">
        <x:f>IF(AM50&lt;&gt;"Yes",0,IF(Y50&lt;&gt;"",MIN('Methodology'!$B$39*K50,'Methodology'!$B$40*H50*Y50),IF(T50&lt;&gt;"",'Methodology'!$B$41*K50*MIN(T50/0.5,1),0)))</x:f>
        <x:v>3364946229.221415</x:v>
      </x:c>
      <x:c r="AO50" s="95" t="n">
        <x:f>AK50*AH50</x:f>
        <x:v>890772771.5581676</x:v>
      </x:c>
      <x:c r="AP50" s="95" t="n">
        <x:f>MAX(AL50,AN50)*AH50</x:f>
        <x:v>3364946229.221415</x:v>
      </x:c>
      <x:c r="AQ50" s="100"/>
      <x:c r="AR50" s="100"/>
      <x:c r="AS50" s="101" t="n">
        <x:f>'Methodology'!$B$25</x:f>
        <x:v>0.9843925474017061</x:v>
      </x:c>
      <x:c r="AT50" s="101" t="n">
        <x:f>'Methodology'!$B$26</x:f>
        <x:v>0.8745719194860588</x:v>
      </x:c>
      <x:c r="AU50" s="95" t="n">
        <x:f>IF(AQ50="",AO50*AS50,AQ50)</x:f>
        <x:v>876870077.7502226</x:v>
      </x:c>
      <x:c r="AV50" s="95" t="n">
        <x:f>IF(AR50="",AP50*AT50,AR50)</x:f>
        <x:v>2942887482.657549</x:v>
      </x:c>
      <x:c r="AW50" s="85" t="str">
        <x:v>Medium-high</x:v>
      </x:c>
      <x:c r="AX50" s="85" t="str">
        <x:v>IMF card-count inputs; mobile-money analog</x:v>
      </x:c>
      <x:c r="AY50" s="85" t="str">
        <x:v>Mobile-money-heavy market; debit/equivalent estimate includes a capped purchase-like proxy (not the full value of transfers).</x:v>
      </x:c>
      <x:c r="AZ50" s="85"/>
    </x:row>
    <x:row r="51">
      <x:c r="A51" s="88" t="str">
        <x:v>Denmark</x:v>
      </x:c>
      <x:c r="B51" s="88" t="str">
        <x:v>DK</x:v>
      </x:c>
      <x:c r="C51" s="88" t="str">
        <x:v>DNK</x:v>
      </x:c>
      <x:c r="D51" s="88" t="str">
        <x:v>Europe &amp; Central Asia</x:v>
      </x:c>
      <x:c r="E51" s="88" t="str">
        <x:v>High income</x:v>
      </x:c>
      <x:c r="F51" s="88" t="n">
        <x:v>5976992</x:v>
      </x:c>
      <x:c r="G51" s="88" t="n">
        <x:v>2024</x:v>
      </x:c>
      <x:c r="H51" s="95" t="n">
        <x:v>424524722037.047</x:v>
      </x:c>
      <x:c r="I51" s="88" t="n">
        <x:v>2024</x:v>
      </x:c>
      <x:c r="J51" s="88" t="str">
        <x:v>World Bank</x:v>
      </x:c>
      <x:c r="K51" s="95" t="n">
        <x:v>185048730701.609</x:v>
      </x:c>
      <x:c r="L51" s="88" t="n">
        <x:v>2024</x:v>
      </x:c>
      <x:c r="M51" s="88" t="str">
        <x:v>World Bank</x:v>
      </x:c>
      <x:c r="N51" s="96" t="n">
        <x:f>IFERROR(INDEX('Methodology'!$E$30:$E$34,MATCH(E51,'Methodology'!$D$30:$D$34,0)),'Methodology'!$E$34)</x:f>
        <x:v>0.48</x:v>
      </x:c>
      <x:c r="O51" s="96" t="n">
        <x:f>IFERROR(INDEX('Methodology'!$F$30:$F$34,MATCH(E51,'Methodology'!$D$30:$D$34,0)),'Methodology'!$F$34)</x:f>
        <x:v>0.86</x:v>
      </x:c>
      <x:c r="P51" s="96" t="n">
        <x:f>IFERROR(INDEX('Methodology'!$G$30:$G$34,MATCH(E51,'Methodology'!$D$30:$D$34,0)),'Methodology'!$G$34)</x:f>
        <x:v>0.72</x:v>
      </x:c>
      <x:c r="Q51" s="97" t="n">
        <x:v>0.973157484901252</x:v>
      </x:c>
      <x:c r="R51" s="97" t="n">
        <x:v>0.584958109971604</x:v>
      </x:c>
      <x:c r="S51" s="97"/>
      <x:c r="T51" s="97"/>
      <x:c r="U51" s="98" t="n">
        <x:v>421.187886984503</x:v>
      </x:c>
      <x:c r="V51" s="88" t="n">
        <x:v>2024</x:v>
      </x:c>
      <x:c r="W51" s="98" t="n">
        <x:v>2204.04957515936</x:v>
      </x:c>
      <x:c r="X51" s="88" t="n">
        <x:v>2024</x:v>
      </x:c>
      <x:c r="Y51" s="97"/>
      <x:c r="Z51" s="88"/>
      <x:c r="AA51" s="97" t="n">
        <x:f>MIN(0.995,MAX(0.002,IF(COUNTA(R51,U51)=0,N51,MAX(IF(R51="",0,R51),IF(U51="",0,1-EXP(-U51/1000))))))</x:f>
        <x:v>0.584958109971604</x:v>
      </x:c>
      <x:c r="AB51" s="97" t="n">
        <x:f>MIN(0.995,MAX(0.005,IF(COUNTA(Q51,W51)=0,O51,MAX(IF(Q51="",0,Q51),IF(W51="",0,1-EXP(-W51/1000))))))</x:f>
        <x:v>0.973157484901252</x:v>
      </x:c>
      <x:c r="AC51" s="97" t="n">
        <x:f>MIN(0.995,MAX(0.005,IF(S51="",P51,S51)))</x:f>
        <x:v>0.72</x:v>
      </x:c>
      <x:c r="AD51" s="97" t="n">
        <x:f>AB51*'Methodology'!$B$31+AA51*'Methodology'!$B$32+AC51*'Methodology'!$B$33</x:f>
        <x:v>0.81197195518575</x:v>
      </x:c>
      <x:c r="AE51" s="95" t="n">
        <x:f>K51*'Methodology'!$B$29+H51*'Methodology'!$B$30</x:f>
        <x:v>256891528102.2404</x:v>
      </x:c>
      <x:c r="AF51" s="97" t="n">
        <x:f>MIN('Methodology'!$B$36,'Methodology'!$B$34+'Methodology'!$B$35*AD51)</x:f>
        <x:v>0.60961980773374</x:v>
      </x:c>
      <x:c r="AG51" s="99" t="n">
        <x:v>0.85</x:v>
      </x:c>
      <x:c r="AH51" s="99" t="n">
        <x:v>1</x:v>
      </x:c>
      <x:c r="AI51" s="97" t="n">
        <x:f>MIN('Methodology'!$B$38,MAX('Methodology'!$B$37,(AA51*AG51)/(AA51*AG51+AB51)))</x:f>
        <x:v>0.3381555379205503</x:v>
      </x:c>
      <x:c r="AJ51" s="95" t="n">
        <x:f>AE51*AF51</x:f>
        <x:v>156606163970.11447</x:v>
      </x:c>
      <x:c r="AK51" s="95" t="n">
        <x:f>AJ51*AI51</x:f>
        <x:v>52957241618.98796</x:v>
      </x:c>
      <x:c r="AL51" s="95" t="n">
        <x:f>AJ51-AK51</x:f>
        <x:v>103648922351.12651</x:v>
      </x:c>
      <x:c r="AM51" s="95" t="str">
        <x:v>No</x:v>
      </x:c>
      <x:c r="AN51" s="95" t="n">
        <x:f>IF(AM51&lt;&gt;"Yes",0,IF(Y51&lt;&gt;"",MIN('Methodology'!$B$39*K51,'Methodology'!$B$40*H51*Y51),IF(T51&lt;&gt;"",'Methodology'!$B$41*K51*MIN(T51/0.5,1),0)))</x:f>
        <x:v>0</x:v>
      </x:c>
      <x:c r="AO51" s="95" t="n">
        <x:f>AK51*AH51</x:f>
        <x:v>52957241618.98796</x:v>
      </x:c>
      <x:c r="AP51" s="95" t="n">
        <x:f>MAX(AL51,AN51)*AH51</x:f>
        <x:v>103648922351.12651</x:v>
      </x:c>
      <x:c r="AQ51" s="100"/>
      <x:c r="AR51" s="100"/>
      <x:c r="AS51" s="101" t="n">
        <x:f>'Methodology'!$B$25</x:f>
        <x:v>0.9843925474017061</x:v>
      </x:c>
      <x:c r="AT51" s="101" t="n">
        <x:f>'Methodology'!$B$26</x:f>
        <x:v>0.8745719194860588</x:v>
      </x:c>
      <x:c r="AU51" s="95" t="n">
        <x:f>IF(AQ51="",AO51*AS51,AQ51)</x:f>
        <x:v>52130713980.68321</x:v>
      </x:c>
      <x:c r="AV51" s="95" t="n">
        <x:f>IF(AR51="",AP51*AT51,AR51)</x:f>
        <x:v>90648436973.28618</x:v>
      </x:c>
      <x:c r="AW51" s="85" t="str">
        <x:v>Medium-high</x:v>
      </x:c>
      <x:c r="AX51" s="85" t="str">
        <x:v>IMF card-count inputs</x:v>
      </x:c>
      <x:c r="AY51" s="85" t="str">
        <x:v>Modeled from consumption, card access, and payment-use indicators.</x:v>
      </x:c>
      <x:c r="AZ51" s="85"/>
    </x:row>
    <x:row r="52">
      <x:c r="A52" s="88" t="str">
        <x:v>Djibouti</x:v>
      </x:c>
      <x:c r="B52" s="88" t="str">
        <x:v>DJ</x:v>
      </x:c>
      <x:c r="C52" s="88" t="str">
        <x:v>DJI</x:v>
      </x:c>
      <x:c r="D52" s="88" t="str">
        <x:v>Middle East, North Africa, Afghanistan &amp; Pakistan</x:v>
      </x:c>
      <x:c r="E52" s="88" t="str">
        <x:v>Lower middle income</x:v>
      </x:c>
      <x:c r="F52" s="88" t="n">
        <x:v>1168722</x:v>
      </x:c>
      <x:c r="G52" s="88" t="n">
        <x:v>2024</x:v>
      </x:c>
      <x:c r="H52" s="95" t="n">
        <x:v>4152145939.98458</x:v>
      </x:c>
      <x:c r="I52" s="88" t="n">
        <x:v>2024</x:v>
      </x:c>
      <x:c r="J52" s="88" t="str">
        <x:v>World Bank</x:v>
      </x:c>
      <x:c r="K52" s="95" t="n">
        <x:v>2950488460.00191</x:v>
      </x:c>
      <x:c r="L52" s="88" t="n">
        <x:v>2024</x:v>
      </x:c>
      <x:c r="M52" s="88" t="str">
        <x:v>World Bank</x:v>
      </x:c>
      <x:c r="N52" s="96" t="n">
        <x:f>IFERROR(INDEX('Methodology'!$E$30:$E$34,MATCH(E52,'Methodology'!$D$30:$D$34,0)),'Methodology'!$E$34)</x:f>
        <x:v>0.07</x:v>
      </x:c>
      <x:c r="O52" s="96" t="n">
        <x:f>IFERROR(INDEX('Methodology'!$F$30:$F$34,MATCH(E52,'Methodology'!$D$30:$D$34,0)),'Methodology'!$F$34)</x:f>
        <x:v>0.34</x:v>
      </x:c>
      <x:c r="P52" s="96" t="n">
        <x:f>IFERROR(INDEX('Methodology'!$G$30:$G$34,MATCH(E52,'Methodology'!$D$30:$D$34,0)),'Methodology'!$G$34)</x:f>
        <x:v>0.22</x:v>
      </x:c>
      <x:c r="Q52" s="97" t="n">
        <x:v>0.0760348677496162</x:v>
      </x:c>
      <x:c r="R52" s="97" t="n">
        <x:v>0.0396891231372916</x:v>
      </x:c>
      <x:c r="S52" s="97"/>
      <x:c r="T52" s="97"/>
      <x:c r="U52" s="98" t="n">
        <x:v>0.1018821789202</x:v>
      </x:c>
      <x:c r="V52" s="88" t="n">
        <x:v>2023</x:v>
      </x:c>
      <x:c r="W52" s="98" t="n">
        <x:v>64.1568432121313</x:v>
      </x:c>
      <x:c r="X52" s="88" t="n">
        <x:v>2023</x:v>
      </x:c>
      <x:c r="Y52" s="97"/>
      <x:c r="Z52" s="88"/>
      <x:c r="AA52" s="97" t="n">
        <x:f>MIN(0.995,MAX(0.002,IF(COUNTA(R52,U52)=0,N52,MAX(IF(R52="",0,R52),IF(U52="",0,1-EXP(-U52/1000))))))</x:f>
        <x:v>0.0396891231372916</x:v>
      </x:c>
      <x:c r="AB52" s="97" t="n">
        <x:f>MIN(0.995,MAX(0.005,IF(COUNTA(Q52,W52)=0,O52,MAX(IF(Q52="",0,Q52),IF(W52="",0,1-EXP(-W52/1000))))))</x:f>
        <x:v>0.0760348677496162</x:v>
      </x:c>
      <x:c r="AC52" s="97" t="n">
        <x:f>MIN(0.995,MAX(0.005,IF(S52="",P52,S52)))</x:f>
        <x:v>0.22</x:v>
      </x:c>
      <x:c r="AD52" s="97" t="n">
        <x:f>AB52*'Methodology'!$B$31+AA52*'Methodology'!$B$32+AC52*'Methodology'!$B$33</x:f>
        <x:v>0.07771037036034098</x:v>
      </x:c>
      <x:c r="AE52" s="95" t="n">
        <x:f>K52*'Methodology'!$B$29+H52*'Methodology'!$B$30</x:f>
        <x:v>3310985703.996711</x:v>
      </x:c>
      <x:c r="AF52" s="97" t="n">
        <x:f>MIN('Methodology'!$B$36,'Methodology'!$B$34+'Methodology'!$B$35*AD52)</x:f>
        <x:v>0.0809514666594455</x:v>
      </x:c>
      <x:c r="AG52" s="99" t="n">
        <x:v>1.2</x:v>
      </x:c>
      <x:c r="AH52" s="99" t="n">
        <x:v>1</x:v>
      </x:c>
      <x:c r="AI52" s="97" t="n">
        <x:f>MIN('Methodology'!$B$38,MAX('Methodology'!$B$37,(AA52*AG52)/(AA52*AG52+AB52)))</x:f>
        <x:v>0.385138674914707</x:v>
      </x:c>
      <x:c r="AJ52" s="95" t="n">
        <x:f>AE52*AF52</x:f>
        <x:v>268029148.82699043</x:v>
      </x:c>
      <x:c r="AK52" s="95" t="n">
        <x:f>AJ52*AI52</x:f>
        <x:v>103228391.21774389</x:v>
      </x:c>
      <x:c r="AL52" s="95" t="n">
        <x:f>AJ52-AK52</x:f>
        <x:v>164800757.60924655</x:v>
      </x:c>
      <x:c r="AM52" s="95" t="str">
        <x:v>No</x:v>
      </x:c>
      <x:c r="AN52" s="95" t="n">
        <x:f>IF(AM52&lt;&gt;"Yes",0,IF(Y52&lt;&gt;"",MIN('Methodology'!$B$39*K52,'Methodology'!$B$40*H52*Y52),IF(T52&lt;&gt;"",'Methodology'!$B$41*K52*MIN(T52/0.5,1),0)))</x:f>
        <x:v>0</x:v>
      </x:c>
      <x:c r="AO52" s="95" t="n">
        <x:f>AK52*AH52</x:f>
        <x:v>103228391.21774389</x:v>
      </x:c>
      <x:c r="AP52" s="95" t="n">
        <x:f>MAX(AL52,AN52)*AH52</x:f>
        <x:v>164800757.60924655</x:v>
      </x:c>
      <x:c r="AQ52" s="100"/>
      <x:c r="AR52" s="100"/>
      <x:c r="AS52" s="101" t="n">
        <x:f>'Methodology'!$B$25</x:f>
        <x:v>0.9843925474017061</x:v>
      </x:c>
      <x:c r="AT52" s="101" t="n">
        <x:f>'Methodology'!$B$26</x:f>
        <x:v>0.8745719194860588</x:v>
      </x:c>
      <x:c r="AU52" s="95" t="n">
        <x:f>IF(AQ52="",AO52*AS52,AQ52)</x:f>
        <x:v>101617258.99501482</x:v>
      </x:c>
      <x:c r="AV52" s="95" t="n">
        <x:f>IF(AR52="",AP52*AT52,AR52)</x:f>
        <x:v>144130114.91507548</x:v>
      </x:c>
      <x:c r="AW52" s="85" t="str">
        <x:v>Medium-high</x:v>
      </x:c>
      <x:c r="AX52" s="85" t="str">
        <x:v>IMF card-count inputs</x:v>
      </x:c>
      <x:c r="AY52" s="85" t="str">
        <x:v>Modeled from consumption, card access, and payment-use indicators.</x:v>
      </x:c>
      <x:c r="AZ52" s="85"/>
    </x:row>
    <x:row r="53">
      <x:c r="A53" s="88" t="str">
        <x:v>Dominica</x:v>
      </x:c>
      <x:c r="B53" s="88" t="str">
        <x:v>DM</x:v>
      </x:c>
      <x:c r="C53" s="88" t="str">
        <x:v>DMA</x:v>
      </x:c>
      <x:c r="D53" s="88" t="str">
        <x:v>Latin America &amp; Caribbean </x:v>
      </x:c>
      <x:c r="E53" s="88" t="str">
        <x:v>Upper middle income</x:v>
      </x:c>
      <x:c r="F53" s="88" t="n">
        <x:v>66205</x:v>
      </x:c>
      <x:c r="G53" s="88" t="n">
        <x:v>2024</x:v>
      </x:c>
      <x:c r="H53" s="95" t="n">
        <x:v>688881481.481481</x:v>
      </x:c>
      <x:c r="I53" s="88" t="n">
        <x:v>2024</x:v>
      </x:c>
      <x:c r="J53" s="88" t="str">
        <x:v>World Bank</x:v>
      </x:c>
      <x:c r="K53" s="95" t="n">
        <x:v>440884148.1481478</x:v>
      </x:c>
      <x:c r="L53" s="88" t="n">
        <x:v>2024</x:v>
      </x:c>
      <x:c r="M53" s="88" t="str">
        <x:v>GDP-share proxy</x:v>
      </x:c>
      <x:c r="N53" s="96" t="n">
        <x:f>IFERROR(INDEX('Methodology'!$E$30:$E$34,MATCH(E53,'Methodology'!$D$30:$D$34,0)),'Methodology'!$E$34)</x:f>
        <x:v>0.23</x:v>
      </x:c>
      <x:c r="O53" s="96" t="n">
        <x:f>IFERROR(INDEX('Methodology'!$F$30:$F$34,MATCH(E53,'Methodology'!$D$30:$D$34,0)),'Methodology'!$F$34)</x:f>
        <x:v>0.62</x:v>
      </x:c>
      <x:c r="P53" s="96" t="n">
        <x:f>IFERROR(INDEX('Methodology'!$G$30:$G$34,MATCH(E53,'Methodology'!$D$30:$D$34,0)),'Methodology'!$G$34)</x:f>
        <x:v>0.45</x:v>
      </x:c>
      <x:c r="Q53" s="97"/>
      <x:c r="R53" s="97"/>
      <x:c r="S53" s="97"/>
      <x:c r="T53" s="97"/>
      <x:c r="U53" s="98" t="n">
        <x:v>132.026029610866</x:v>
      </x:c>
      <x:c r="V53" s="88" t="n">
        <x:v>2024</x:v>
      </x:c>
      <x:c r="W53" s="98" t="n">
        <x:v>973.555487618465</x:v>
      </x:c>
      <x:c r="X53" s="88" t="n">
        <x:v>2024</x:v>
      </x:c>
      <x:c r="Y53" s="97"/>
      <x:c r="Z53" s="88"/>
      <x:c r="AA53" s="97" t="n">
        <x:f>MIN(0.995,MAX(0.002,IF(COUNTA(R53,U53)=0,N53,MAX(IF(R53="",0,R53),IF(U53="",0,1-EXP(-U53/1000))))))</x:f>
        <x:v>0.12368181543883883</x:v>
      </x:c>
      <x:c r="AB53" s="97" t="n">
        <x:f>MIN(0.995,MAX(0.005,IF(COUNTA(Q53,W53)=0,O53,MAX(IF(Q53="",0,Q53),IF(W53="",0,1-EXP(-W53/1000))))))</x:f>
        <x:v>0.6222623936945433</x:v>
      </x:c>
      <x:c r="AC53" s="97" t="n">
        <x:f>MIN(0.995,MAX(0.005,IF(S53="",P53,S53)))</x:f>
        <x:v>0.45</x:v>
      </x:c>
      <x:c r="AD53" s="97" t="n">
        <x:f>AB53*'Methodology'!$B$31+AA53*'Methodology'!$B$32+AC53*'Methodology'!$B$33</x:f>
        <x:v>0.4305329519355924</x:v>
      </x:c>
      <x:c r="AE53" s="95" t="n">
        <x:f>K53*'Methodology'!$B$29+H53*'Methodology'!$B$30</x:f>
        <x:v>515283348.1481477</x:v>
      </x:c>
      <x:c r="AF53" s="97" t="n">
        <x:f>MIN('Methodology'!$B$36,'Methodology'!$B$34+'Methodology'!$B$35*AD53)</x:f>
        <x:v>0.33498372539362653</x:v>
      </x:c>
      <x:c r="AG53" s="99" t="n">
        <x:v>1.15</x:v>
      </x:c>
      <x:c r="AH53" s="99" t="n">
        <x:v>1</x:v>
      </x:c>
      <x:c r="AI53" s="97" t="n">
        <x:f>MIN('Methodology'!$B$38,MAX('Methodology'!$B$37,(AA53*AG53)/(AA53*AG53+AB53)))</x:f>
        <x:v>0.18604936871003047</x:v>
      </x:c>
      <x:c r="AJ53" s="95" t="n">
        <x:f>AE53*AF53</x:f>
        <x:v>172611535.59596756</x:v>
      </x:c>
      <x:c r="AK53" s="95" t="n">
        <x:f>AJ53*AI53</x:f>
        <x:v>32114267.229698718</x:v>
      </x:c>
      <x:c r="AL53" s="95" t="n">
        <x:f>AJ53-AK53</x:f>
        <x:v>140497268.36626884</x:v>
      </x:c>
      <x:c r="AM53" s="95" t="str">
        <x:v>No</x:v>
      </x:c>
      <x:c r="AN53" s="95" t="n">
        <x:f>IF(AM53&lt;&gt;"Yes",0,IF(Y53&lt;&gt;"",MIN('Methodology'!$B$39*K53,'Methodology'!$B$40*H53*Y53),IF(T53&lt;&gt;"",'Methodology'!$B$41*K53*MIN(T53/0.5,1),0)))</x:f>
        <x:v>0</x:v>
      </x:c>
      <x:c r="AO53" s="95" t="n">
        <x:f>AK53*AH53</x:f>
        <x:v>32114267.229698718</x:v>
      </x:c>
      <x:c r="AP53" s="95" t="n">
        <x:f>MAX(AL53,AN53)*AH53</x:f>
        <x:v>140497268.36626884</x:v>
      </x:c>
      <x:c r="AQ53" s="100"/>
      <x:c r="AR53" s="100"/>
      <x:c r="AS53" s="101" t="n">
        <x:f>'Methodology'!$B$25</x:f>
        <x:v>0.9843925474017061</x:v>
      </x:c>
      <x:c r="AT53" s="101" t="n">
        <x:f>'Methodology'!$B$26</x:f>
        <x:v>0.8745719194860588</x:v>
      </x:c>
      <x:c r="AU53" s="95" t="n">
        <x:f>IF(AQ53="",AO53*AS53,AQ53)</x:f>
        <x:v>31613045.326182254</x:v>
      </x:c>
      <x:c r="AV53" s="95" t="n">
        <x:f>IF(AR53="",AP53*AT53,AR53)</x:f>
        <x:v>122874965.67763567</x:v>
      </x:c>
      <x:c r="AW53" s="85" t="str">
        <x:v>Low</x:v>
      </x:c>
      <x:c r="AX53" s="85" t="str">
        <x:v>IMF card-count inputs; consumption proxy</x:v>
      </x:c>
      <x:c r="AY53" s="85" t="str">
        <x:v>No recent household-consumption series; GDP-share proxy used, reducing precision. Small/tourism-exposed economy; cross-border spending can materially shift totals.</x:v>
      </x:c>
      <x:c r="AZ53" s="85"/>
    </x:row>
    <x:row r="54">
      <x:c r="A54" s="88" t="str">
        <x:v>Dominican Republic</x:v>
      </x:c>
      <x:c r="B54" s="88" t="str">
        <x:v>DO</x:v>
      </x:c>
      <x:c r="C54" s="88" t="str">
        <x:v>DOM</x:v>
      </x:c>
      <x:c r="D54" s="88" t="str">
        <x:v>Latin America &amp; Caribbean </x:v>
      </x:c>
      <x:c r="E54" s="88" t="str">
        <x:v>Upper middle income</x:v>
      </x:c>
      <x:c r="F54" s="88" t="n">
        <x:v>11427557</x:v>
      </x:c>
      <x:c r="G54" s="88" t="n">
        <x:v>2024</x:v>
      </x:c>
      <x:c r="H54" s="95" t="n">
        <x:v>124282245638.568</x:v>
      </x:c>
      <x:c r="I54" s="88" t="n">
        <x:v>2024</x:v>
      </x:c>
      <x:c r="J54" s="88" t="str">
        <x:v>World Bank</x:v>
      </x:c>
      <x:c r="K54" s="95" t="n">
        <x:v>84191865368.6209</x:v>
      </x:c>
      <x:c r="L54" s="88" t="n">
        <x:v>2024</x:v>
      </x:c>
      <x:c r="M54" s="88" t="str">
        <x:v>World Bank</x:v>
      </x:c>
      <x:c r="N54" s="96" t="n">
        <x:f>IFERROR(INDEX('Methodology'!$E$30:$E$34,MATCH(E54,'Methodology'!$D$30:$D$34,0)),'Methodology'!$E$34)</x:f>
        <x:v>0.23</x:v>
      </x:c>
      <x:c r="O54" s="96" t="n">
        <x:f>IFERROR(INDEX('Methodology'!$F$30:$F$34,MATCH(E54,'Methodology'!$D$30:$D$34,0)),'Methodology'!$F$34)</x:f>
        <x:v>0.62</x:v>
      </x:c>
      <x:c r="P54" s="96" t="n">
        <x:f>IFERROR(INDEX('Methodology'!$G$30:$G$34,MATCH(E54,'Methodology'!$D$30:$D$34,0)),'Methodology'!$G$34)</x:f>
        <x:v>0.45</x:v>
      </x:c>
      <x:c r="Q54" s="97" t="n">
        <x:v>0.432411085213899</x:v>
      </x:c>
      <x:c r="R54" s="97" t="n">
        <x:v>0.213919138331414</x:v>
      </x:c>
      <x:c r="S54" s="97" t="n">
        <x:v>0.276283979376036</x:v>
      </x:c>
      <x:c r="T54" s="97" t="n">
        <x:v>0.180158284310334</x:v>
      </x:c>
      <x:c r="U54" s="98" t="n">
        <x:v>529.911673621648</x:v>
      </x:c>
      <x:c r="V54" s="88" t="n">
        <x:v>2024</x:v>
      </x:c>
      <x:c r="W54" s="98" t="n">
        <x:v>982.753825685078</x:v>
      </x:c>
      <x:c r="X54" s="88" t="n">
        <x:v>2024</x:v>
      </x:c>
      <x:c r="Y54" s="97"/>
      <x:c r="Z54" s="88"/>
      <x:c r="AA54" s="97" t="n">
        <x:f>MIN(0.995,MAX(0.002,IF(COUNTA(R54,U54)=0,N54,MAX(IF(R54="",0,R54),IF(U54="",0,1-EXP(-U54/1000))))))</x:f>
        <x:v>0.4113430386803103</x:v>
      </x:c>
      <x:c r="AB54" s="97" t="n">
        <x:f>MIN(0.995,MAX(0.005,IF(COUNTA(Q54,W54)=0,O54,MAX(IF(Q54="",0,Q54),IF(W54="",0,1-EXP(-W54/1000))))))</x:f>
        <x:v>0.6257210207015835</x:v>
      </x:c>
      <x:c r="AC54" s="97" t="n">
        <x:f>MIN(0.995,MAX(0.005,IF(S54="",P54,S54)))</x:f>
        <x:v>0.276283979376036</x:v>
      </x:c>
      <x:c r="AD54" s="97" t="n">
        <x:f>AB54*'Methodology'!$B$31+AA54*'Methodology'!$B$32+AC54*'Methodology'!$B$33</x:f>
        <x:v>0.5157450228615832</x:v>
      </x:c>
      <x:c r="AE54" s="95" t="n">
        <x:f>K54*'Methodology'!$B$29+H54*'Methodology'!$B$30</x:f>
        <x:v>96218979449.60501</x:v>
      </x:c>
      <x:c r="AF54" s="97" t="n">
        <x:f>MIN('Methodology'!$B$36,'Methodology'!$B$34+'Methodology'!$B$35*AD54)</x:f>
        <x:v>0.3963364164603399</x:v>
      </x:c>
      <x:c r="AG54" s="99" t="n">
        <x:v>1.15</x:v>
      </x:c>
      <x:c r="AH54" s="99" t="n">
        <x:v>1</x:v>
      </x:c>
      <x:c r="AI54" s="97" t="n">
        <x:f>MIN('Methodology'!$B$38,MAX('Methodology'!$B$37,(AA54*AG54)/(AA54*AG54+AB54)))</x:f>
        <x:v>0.43052360849090365</x:v>
      </x:c>
      <x:c r="AJ54" s="95" t="n">
        <x:f>AE54*AF54</x:f>
        <x:v>38135085510.527534</x:v>
      </x:c>
      <x:c r="AK54" s="95" t="n">
        <x:f>AJ54*AI54</x:f>
        <x:v>16418054624.101488</x:v>
      </x:c>
      <x:c r="AL54" s="95" t="n">
        <x:f>AJ54-AK54</x:f>
        <x:v>21717030886.42605</x:v>
      </x:c>
      <x:c r="AM54" s="95" t="str">
        <x:v>No</x:v>
      </x:c>
      <x:c r="AN54" s="95" t="n">
        <x:f>IF(AM54&lt;&gt;"Yes",0,IF(Y54&lt;&gt;"",MIN('Methodology'!$B$39*K54,'Methodology'!$B$40*H54*Y54),IF(T54&lt;&gt;"",'Methodology'!$B$41*K54*MIN(T54/0.5,1),0)))</x:f>
        <x:v>0</x:v>
      </x:c>
      <x:c r="AO54" s="95" t="n">
        <x:f>AK54*AH54</x:f>
        <x:v>16418054624.101488</x:v>
      </x:c>
      <x:c r="AP54" s="95" t="n">
        <x:f>MAX(AL54,AN54)*AH54</x:f>
        <x:v>21717030886.42605</x:v>
      </x:c>
      <x:c r="AQ54" s="100"/>
      <x:c r="AR54" s="100"/>
      <x:c r="AS54" s="101" t="n">
        <x:f>'Methodology'!$B$25</x:f>
        <x:v>0.9843925474017061</x:v>
      </x:c>
      <x:c r="AT54" s="101" t="n">
        <x:f>'Methodology'!$B$26</x:f>
        <x:v>0.8745719194860588</x:v>
      </x:c>
      <x:c r="AU54" s="95" t="n">
        <x:f>IF(AQ54="",AO54*AS54,AQ54)</x:f>
        <x:v>16161810614.799625</x:v>
      </x:c>
      <x:c r="AV54" s="95" t="n">
        <x:f>IF(AR54="",AP54*AT54,AR54)</x:f>
        <x:v>18993105387.879654</x:v>
      </x:c>
      <x:c r="AW54" s="85" t="str">
        <x:v>Medium-high</x:v>
      </x:c>
      <x:c r="AX54" s="85" t="str">
        <x:v>IMF card-count inputs</x:v>
      </x:c>
      <x:c r="AY54" s="85" t="str">
        <x:v>Modeled from consumption, card access, and payment-use indicators.</x:v>
      </x:c>
      <x:c r="AZ54" s="85"/>
    </x:row>
    <x:row r="55">
      <x:c r="A55" s="88" t="str">
        <x:v>Ecuador</x:v>
      </x:c>
      <x:c r="B55" s="88" t="str">
        <x:v>EC</x:v>
      </x:c>
      <x:c r="C55" s="88" t="str">
        <x:v>ECU</x:v>
      </x:c>
      <x:c r="D55" s="88" t="str">
        <x:v>Latin America &amp; Caribbean </x:v>
      </x:c>
      <x:c r="E55" s="88" t="str">
        <x:v>Upper middle income</x:v>
      </x:c>
      <x:c r="F55" s="88" t="n">
        <x:v>18135478</x:v>
      </x:c>
      <x:c r="G55" s="88" t="n">
        <x:v>2024</x:v>
      </x:c>
      <x:c r="H55" s="95" t="n">
        <x:v>123802374000</x:v>
      </x:c>
      <x:c r="I55" s="88" t="n">
        <x:v>2024</x:v>
      </x:c>
      <x:c r="J55" s="88" t="str">
        <x:v>World Bank</x:v>
      </x:c>
      <x:c r="K55" s="95" t="n">
        <x:v>78675509000</x:v>
      </x:c>
      <x:c r="L55" s="88" t="n">
        <x:v>2024</x:v>
      </x:c>
      <x:c r="M55" s="88" t="str">
        <x:v>World Bank</x:v>
      </x:c>
      <x:c r="N55" s="96" t="n">
        <x:f>IFERROR(INDEX('Methodology'!$E$30:$E$34,MATCH(E55,'Methodology'!$D$30:$D$34,0)),'Methodology'!$E$34)</x:f>
        <x:v>0.23</x:v>
      </x:c>
      <x:c r="O55" s="96" t="n">
        <x:f>IFERROR(INDEX('Methodology'!$F$30:$F$34,MATCH(E55,'Methodology'!$D$30:$D$34,0)),'Methodology'!$F$34)</x:f>
        <x:v>0.62</x:v>
      </x:c>
      <x:c r="P55" s="96" t="n">
        <x:f>IFERROR(INDEX('Methodology'!$G$30:$G$34,MATCH(E55,'Methodology'!$D$30:$D$34,0)),'Methodology'!$G$34)</x:f>
        <x:v>0.45</x:v>
      </x:c>
      <x:c r="Q55" s="97" t="n">
        <x:v>0.457214980752434</x:v>
      </x:c>
      <x:c r="R55" s="97" t="n">
        <x:v>0.144001042568973</x:v>
      </x:c>
      <x:c r="S55" s="97" t="n">
        <x:v>0.207985967329601</x:v>
      </x:c>
      <x:c r="T55" s="97" t="n">
        <x:v>0.10084864572168</x:v>
      </x:c>
      <x:c r="U55" s="98" t="n">
        <x:v>746.899767286129</x:v>
      </x:c>
      <x:c r="V55" s="88" t="n">
        <x:v>2024</x:v>
      </x:c>
      <x:c r="W55" s="98" t="n">
        <x:v>1895.08962327201</x:v>
      </x:c>
      <x:c r="X55" s="88" t="n">
        <x:v>2024</x:v>
      </x:c>
      <x:c r="Y55" s="97" t="n">
        <x:v>0.00017592098628567</x:v>
      </x:c>
      <x:c r="Z55" s="88" t="n">
        <x:v>2018</x:v>
      </x:c>
      <x:c r="AA55" s="97" t="n">
        <x:f>MIN(0.995,MAX(0.002,IF(COUNTA(R55,U55)=0,N55,MAX(IF(R55="",0,R55),IF(U55="",0,1-EXP(-U55/1000))))))</x:f>
        <x:v>0.5261667286094428</x:v>
      </x:c>
      <x:c r="AB55" s="97" t="n">
        <x:f>MIN(0.995,MAX(0.005,IF(COUNTA(Q55,W55)=0,O55,MAX(IF(Q55="",0,Q55),IF(W55="",0,1-EXP(-W55/1000))))))</x:f>
        <x:v>0.8496951363709444</x:v>
      </x:c>
      <x:c r="AC55" s="97" t="n">
        <x:f>MIN(0.995,MAX(0.005,IF(S55="",P55,S55)))</x:f>
        <x:v>0.207985967329601</x:v>
      </x:c>
      <x:c r="AD55" s="97" t="n">
        <x:f>AB55*'Methodology'!$B$31+AA55*'Methodology'!$B$32+AC55*'Methodology'!$B$33</x:f>
        <x:v>0.6722892767502845</x:v>
      </x:c>
      <x:c r="AE55" s="95" t="n">
        <x:f>K55*'Methodology'!$B$29+H55*'Methodology'!$B$30</x:f>
        <x:v>92213568500</x:v>
      </x:c>
      <x:c r="AF55" s="97" t="n">
        <x:f>MIN('Methodology'!$B$36,'Methodology'!$B$34+'Methodology'!$B$35*AD55)</x:f>
        <x:v>0.5090482792602048</x:v>
      </x:c>
      <x:c r="AG55" s="99" t="n">
        <x:v>1.15</x:v>
      </x:c>
      <x:c r="AH55" s="99" t="n">
        <x:v>1</x:v>
      </x:c>
      <x:c r="AI55" s="97" t="n">
        <x:f>MIN('Methodology'!$B$38,MAX('Methodology'!$B$37,(AA55*AG55)/(AA55*AG55+AB55)))</x:f>
        <x:v>0.41593153512863457</x:v>
      </x:c>
      <x:c r="AJ55" s="95" t="n">
        <x:f>AE55*AF55</x:f>
        <x:v>46941158369.36803</x:v>
      </x:c>
      <x:c r="AK55" s="95" t="n">
        <x:f>AJ55*AI55</x:f>
        <x:v>19524308061.287598</x:v>
      </x:c>
      <x:c r="AL55" s="95" t="n">
        <x:f>AJ55-AK55</x:f>
        <x:v>27416850308.08043</x:v>
      </x:c>
      <x:c r="AM55" s="95" t="str">
        <x:v>No</x:v>
      </x:c>
      <x:c r="AN55" s="95" t="n">
        <x:f>IF(AM55&lt;&gt;"Yes",0,IF(Y55&lt;&gt;"",MIN('Methodology'!$B$39*K55,'Methodology'!$B$40*H55*Y55),IF(T55&lt;&gt;"",'Methodology'!$B$41*K55*MIN(T55/0.5,1),0)))</x:f>
        <x:v>0</x:v>
      </x:c>
      <x:c r="AO55" s="95" t="n">
        <x:f>AK55*AH55</x:f>
        <x:v>19524308061.287598</x:v>
      </x:c>
      <x:c r="AP55" s="95" t="n">
        <x:f>MAX(AL55,AN55)*AH55</x:f>
        <x:v>27416850308.08043</x:v>
      </x:c>
      <x:c r="AQ55" s="100"/>
      <x:c r="AR55" s="100"/>
      <x:c r="AS55" s="101" t="n">
        <x:f>'Methodology'!$B$25</x:f>
        <x:v>0.9843925474017061</x:v>
      </x:c>
      <x:c r="AT55" s="101" t="n">
        <x:f>'Methodology'!$B$26</x:f>
        <x:v>0.8745719194860588</x:v>
      </x:c>
      <x:c r="AU55" s="95" t="n">
        <x:f>IF(AQ55="",AO55*AS55,AQ55)</x:f>
        <x:v>19219583348.706566</x:v>
      </x:c>
      <x:c r="AV55" s="95" t="n">
        <x:f>IF(AR55="",AP55*AT55,AR55)</x:f>
        <x:v>23978007400.199844</x:v>
      </x:c>
      <x:c r="AW55" s="85" t="str">
        <x:v>Medium-high</x:v>
      </x:c>
      <x:c r="AX55" s="85" t="str">
        <x:v>IMF card-count inputs</x:v>
      </x:c>
      <x:c r="AY55" s="85" t="str">
        <x:v>Modeled from consumption, card access, and payment-use indicators.</x:v>
      </x:c>
      <x:c r="AZ55" s="85"/>
    </x:row>
    <x:row r="56">
      <x:c r="A56" s="88" t="str">
        <x:v>Egypt</x:v>
      </x:c>
      <x:c r="B56" s="88" t="str">
        <x:v>EG</x:v>
      </x:c>
      <x:c r="C56" s="88" t="str">
        <x:v>EGY</x:v>
      </x:c>
      <x:c r="D56" s="88" t="str">
        <x:v>Middle East, North Africa, Afghanistan &amp; Pakistan</x:v>
      </x:c>
      <x:c r="E56" s="88" t="str">
        <x:v>Lower middle income</x:v>
      </x:c>
      <x:c r="F56" s="88" t="n">
        <x:v>116538258</x:v>
      </x:c>
      <x:c r="G56" s="88" t="n">
        <x:v>2024</x:v>
      </x:c>
      <x:c r="H56" s="95" t="n">
        <x:v>389059910593.1</x:v>
      </x:c>
      <x:c r="I56" s="88" t="n">
        <x:v>2024</x:v>
      </x:c>
      <x:c r="J56" s="88" t="str">
        <x:v>World Bank</x:v>
      </x:c>
      <x:c r="K56" s="95" t="n">
        <x:v>340742808284.932</x:v>
      </x:c>
      <x:c r="L56" s="88" t="n">
        <x:v>2024</x:v>
      </x:c>
      <x:c r="M56" s="88" t="str">
        <x:v>World Bank</x:v>
      </x:c>
      <x:c r="N56" s="96" t="n">
        <x:f>IFERROR(INDEX('Methodology'!$E$30:$E$34,MATCH(E56,'Methodology'!$D$30:$D$34,0)),'Methodology'!$E$34)</x:f>
        <x:v>0.07</x:v>
      </x:c>
      <x:c r="O56" s="96" t="n">
        <x:f>IFERROR(INDEX('Methodology'!$F$30:$F$34,MATCH(E56,'Methodology'!$D$30:$D$34,0)),'Methodology'!$F$34)</x:f>
        <x:v>0.34</x:v>
      </x:c>
      <x:c r="P56" s="96" t="n">
        <x:f>IFERROR(INDEX('Methodology'!$G$30:$G$34,MATCH(E56,'Methodology'!$D$30:$D$34,0)),'Methodology'!$G$34)</x:f>
        <x:v>0.22</x:v>
      </x:c>
      <x:c r="Q56" s="97" t="n">
        <x:v>0.32588868220183</x:v>
      </x:c>
      <x:c r="R56" s="97" t="n">
        <x:v>0.0598005226125797</x:v>
      </x:c>
      <x:c r="S56" s="97" t="n">
        <x:v>0.0523151161220924</x:v>
      </x:c>
      <x:c r="T56" s="97" t="n">
        <x:v>0.156072041150034</x:v>
      </x:c>
      <x:c r="U56" s="98" t="n">
        <x:v>86.2790284754893</x:v>
      </x:c>
      <x:c r="V56" s="88" t="n">
        <x:v>2024</x:v>
      </x:c>
      <x:c r="W56" s="98" t="n">
        <x:v>360.25530045428</x:v>
      </x:c>
      <x:c r="X56" s="88" t="n">
        <x:v>2024</x:v>
      </x:c>
      <x:c r="Y56" s="97" t="n">
        <x:v>0.194433117334415</x:v>
      </x:c>
      <x:c r="Z56" s="88" t="n">
        <x:v>2024</x:v>
      </x:c>
      <x:c r="AA56" s="97" t="n">
        <x:f>MIN(0.995,MAX(0.002,IF(COUNTA(R56,U56)=0,N56,MAX(IF(R56="",0,R56),IF(U56="",0,1-EXP(-U56/1000))))))</x:f>
        <x:v>0.08266176798210967</x:v>
      </x:c>
      <x:c r="AB56" s="97" t="n">
        <x:f>MIN(0.995,MAX(0.005,IF(COUNTA(Q56,W56)=0,O56,MAX(IF(Q56="",0,Q56),IF(W56="",0,1-EXP(-W56/1000))))))</x:f>
        <x:v>0.32588868220183</x:v>
      </x:c>
      <x:c r="AC56" s="97" t="n">
        <x:f>MIN(0.995,MAX(0.005,IF(S56="",P56,S56)))</x:f>
        <x:v>0.0523151161220924</x:v>
      </x:c>
      <x:c r="AD56" s="97" t="n">
        <x:f>AB56*'Methodology'!$B$31+AA56*'Methodology'!$B$32+AC56*'Methodology'!$B$33</x:f>
        <x:v>0.21340190561695413</x:v>
      </x:c>
      <x:c r="AE56" s="95" t="n">
        <x:f>K56*'Methodology'!$B$29+H56*'Methodology'!$B$30</x:f>
        <x:v>355237938977.3824</x:v>
      </x:c>
      <x:c r="AF56" s="97" t="n">
        <x:f>MIN('Methodology'!$B$36,'Methodology'!$B$34+'Methodology'!$B$35*AD56)</x:f>
        <x:v>0.17864937204420697</x:v>
      </x:c>
      <x:c r="AG56" s="99" t="n">
        <x:v>1.2</x:v>
      </x:c>
      <x:c r="AH56" s="99" t="n">
        <x:v>1</x:v>
      </x:c>
      <x:c r="AI56" s="97" t="n">
        <x:f>MIN('Methodology'!$B$38,MAX('Methodology'!$B$37,(AA56*AG56)/(AA56*AG56+AB56)))</x:f>
        <x:v>0.233352468498784</x:v>
      </x:c>
      <x:c r="AJ56" s="95" t="n">
        <x:f>AE56*AF56</x:f>
        <x:v>63463034724.58768</x:v>
      </x:c>
      <x:c r="AK56" s="95" t="n">
        <x:f>AJ56*AI56</x:f>
        <x:v>14809255811.40658</x:v>
      </x:c>
      <x:c r="AL56" s="95" t="n">
        <x:f>AJ56-AK56</x:f>
        <x:v>48653778913.1811</x:v>
      </x:c>
      <x:c r="AM56" s="95" t="str">
        <x:v>No</x:v>
      </x:c>
      <x:c r="AN56" s="95" t="n">
        <x:f>IF(AM56&lt;&gt;"Yes",0,IF(Y56&lt;&gt;"",MIN('Methodology'!$B$39*K56,'Methodology'!$B$40*H56*Y56),IF(T56&lt;&gt;"",'Methodology'!$B$41*K56*MIN(T56/0.5,1),0)))</x:f>
        <x:v>0</x:v>
      </x:c>
      <x:c r="AO56" s="95" t="n">
        <x:f>AK56*AH56</x:f>
        <x:v>14809255811.40658</x:v>
      </x:c>
      <x:c r="AP56" s="95" t="n">
        <x:f>MAX(AL56,AN56)*AH56</x:f>
        <x:v>48653778913.1811</x:v>
      </x:c>
      <x:c r="AQ56" s="100"/>
      <x:c r="AR56" s="100"/>
      <x:c r="AS56" s="101" t="n">
        <x:f>'Methodology'!$B$25</x:f>
        <x:v>0.9843925474017061</x:v>
      </x:c>
      <x:c r="AT56" s="101" t="n">
        <x:f>'Methodology'!$B$26</x:f>
        <x:v>0.8745719194860588</x:v>
      </x:c>
      <x:c r="AU56" s="95" t="n">
        <x:f>IF(AQ56="",AO56*AS56,AQ56)</x:f>
        <x:v>14578121053.314043</x:v>
      </x:c>
      <x:c r="AV56" s="95" t="n">
        <x:f>IF(AR56="",AP56*AT56,AR56)</x:f>
        <x:v>42551228814.35113</x:v>
      </x:c>
      <x:c r="AW56" s="85" t="str">
        <x:v>Medium-high</x:v>
      </x:c>
      <x:c r="AX56" s="85" t="str">
        <x:v>IMF card-count inputs</x:v>
      </x:c>
      <x:c r="AY56" s="85" t="str">
        <x:v>Modeled from consumption, card access, and payment-use indicators.</x:v>
      </x:c>
      <x:c r="AZ56" s="85"/>
    </x:row>
    <x:row r="57">
      <x:c r="A57" s="88" t="str">
        <x:v>El Salvador</x:v>
      </x:c>
      <x:c r="B57" s="88" t="str">
        <x:v>SV</x:v>
      </x:c>
      <x:c r="C57" s="88" t="str">
        <x:v>SLV</x:v>
      </x:c>
      <x:c r="D57" s="88" t="str">
        <x:v>Latin America &amp; Caribbean </x:v>
      </x:c>
      <x:c r="E57" s="88" t="str">
        <x:v>Upper middle income</x:v>
      </x:c>
      <x:c r="F57" s="88" t="n">
        <x:v>6338193</x:v>
      </x:c>
      <x:c r="G57" s="88" t="n">
        <x:v>2024</x:v>
      </x:c>
      <x:c r="H57" s="95" t="n">
        <x:v>34879730000</x:v>
      </x:c>
      <x:c r="I57" s="88" t="n">
        <x:v>2024</x:v>
      </x:c>
      <x:c r="J57" s="88" t="str">
        <x:v>World Bank</x:v>
      </x:c>
      <x:c r="K57" s="95" t="n">
        <x:v>28713880000</x:v>
      </x:c>
      <x:c r="L57" s="88" t="n">
        <x:v>2024</x:v>
      </x:c>
      <x:c r="M57" s="88" t="str">
        <x:v>World Bank</x:v>
      </x:c>
      <x:c r="N57" s="96" t="n">
        <x:f>IFERROR(INDEX('Methodology'!$E$30:$E$34,MATCH(E57,'Methodology'!$D$30:$D$34,0)),'Methodology'!$E$34)</x:f>
        <x:v>0.23</x:v>
      </x:c>
      <x:c r="O57" s="96" t="n">
        <x:f>IFERROR(INDEX('Methodology'!$F$30:$F$34,MATCH(E57,'Methodology'!$D$30:$D$34,0)),'Methodology'!$F$34)</x:f>
        <x:v>0.62</x:v>
      </x:c>
      <x:c r="P57" s="96" t="n">
        <x:f>IFERROR(INDEX('Methodology'!$G$30:$G$34,MATCH(E57,'Methodology'!$D$30:$D$34,0)),'Methodology'!$G$34)</x:f>
        <x:v>0.45</x:v>
      </x:c>
      <x:c r="Q57" s="97" t="n">
        <x:v>0.254282695674114</x:v>
      </x:c>
      <x:c r="R57" s="97" t="n">
        <x:v>0.0693006704793302</x:v>
      </x:c>
      <x:c r="S57" s="97" t="n">
        <x:v>0.0997992270570286</x:v>
      </x:c>
      <x:c r="T57" s="97" t="n">
        <x:v>0.0584358193880142</x:v>
      </x:c>
      <x:c r="U57" s="98" t="n">
        <x:v>271.004914038449</x:v>
      </x:c>
      <x:c r="V57" s="88" t="n">
        <x:v>2024</x:v>
      </x:c>
      <x:c r="W57" s="98" t="n">
        <x:v>678.457582119884</x:v>
      </x:c>
      <x:c r="X57" s="88" t="n">
        <x:v>2024</x:v>
      </x:c>
      <x:c r="Y57" s="97" t="n">
        <x:v>0.0105272853728132</x:v>
      </x:c>
      <x:c r="Z57" s="88" t="n">
        <x:v>2024</x:v>
      </x:c>
      <x:c r="AA57" s="97" t="n">
        <x:f>MIN(0.995,MAX(0.002,IF(COUNTA(R57,U57)=0,N57,MAX(IF(R57="",0,R57),IF(U57="",0,1-EXP(-U57/1000))))))</x:f>
        <x:v>0.23738725111251213</x:v>
      </x:c>
      <x:c r="AB57" s="97" t="n">
        <x:f>MIN(0.995,MAX(0.005,IF(COUNTA(Q57,W57)=0,O57,MAX(IF(Q57="",0,Q57),IF(W57="",0,1-EXP(-W57/1000))))))</x:f>
        <x:v>0.4926009895827409</x:v>
      </x:c>
      <x:c r="AC57" s="97" t="n">
        <x:f>MIN(0.995,MAX(0.005,IF(S57="",P57,S57)))</x:f>
        <x:v>0.0997992270570286</x:v>
      </x:c>
      <x:c r="AD57" s="97" t="n">
        <x:f>AB57*'Methodology'!$B$31+AA57*'Methodology'!$B$32+AC57*'Methodology'!$B$33</x:f>
        <x:v>0.3639960048655896</x:v>
      </x:c>
      <x:c r="AE57" s="95" t="n">
        <x:f>K57*'Methodology'!$B$29+H57*'Methodology'!$B$30</x:f>
        <x:v>30563635000</x:v>
      </x:c>
      <x:c r="AF57" s="97" t="n">
        <x:f>MIN('Methodology'!$B$36,'Methodology'!$B$34+'Methodology'!$B$35*AD57)</x:f>
        <x:v>0.2870771235032245</x:v>
      </x:c>
      <x:c r="AG57" s="99" t="n">
        <x:v>1.15</x:v>
      </x:c>
      <x:c r="AH57" s="99" t="n">
        <x:v>1</x:v>
      </x:c>
      <x:c r="AI57" s="97" t="n">
        <x:f>MIN('Methodology'!$B$38,MAX('Methodology'!$B$37,(AA57*AG57)/(AA57*AG57+AB57)))</x:f>
        <x:v>0.35657869384433766</x:v>
      </x:c>
      <x:c r="AJ57" s="95" t="n">
        <x:f>AE57*AF57</x:f>
        <x:v>8774120419.602474</x:v>
      </x:c>
      <x:c r="AK57" s="95" t="n">
        <x:f>AJ57*AI57</x:f>
        <x:v>3128664398.854782</x:v>
      </x:c>
      <x:c r="AL57" s="95" t="n">
        <x:f>AJ57-AK57</x:f>
        <x:v>5645456020.747692</x:v>
      </x:c>
      <x:c r="AM57" s="95" t="str">
        <x:v>No</x:v>
      </x:c>
      <x:c r="AN57" s="95" t="n">
        <x:f>IF(AM57&lt;&gt;"Yes",0,IF(Y57&lt;&gt;"",MIN('Methodology'!$B$39*K57,'Methodology'!$B$40*H57*Y57),IF(T57&lt;&gt;"",'Methodology'!$B$41*K57*MIN(T57/0.5,1),0)))</x:f>
        <x:v>0</x:v>
      </x:c>
      <x:c r="AO57" s="95" t="n">
        <x:f>AK57*AH57</x:f>
        <x:v>3128664398.854782</x:v>
      </x:c>
      <x:c r="AP57" s="95" t="n">
        <x:f>MAX(AL57,AN57)*AH57</x:f>
        <x:v>5645456020.747692</x:v>
      </x:c>
      <x:c r="AQ57" s="100"/>
      <x:c r="AR57" s="100"/>
      <x:c r="AS57" s="101" t="n">
        <x:f>'Methodology'!$B$25</x:f>
        <x:v>0.9843925474017061</x:v>
      </x:c>
      <x:c r="AT57" s="101" t="n">
        <x:f>'Methodology'!$B$26</x:f>
        <x:v>0.8745719194860588</x:v>
      </x:c>
      <x:c r="AU57" s="95" t="n">
        <x:f>IF(AQ57="",AO57*AS57,AQ57)</x:f>
        <x:v>3079833917.5536866</x:v>
      </x:c>
      <x:c r="AV57" s="95" t="n">
        <x:f>IF(AR57="",AP57*AT57,AR57)</x:f>
        <x:v>4937357308.439437</x:v>
      </x:c>
      <x:c r="AW57" s="85" t="str">
        <x:v>Medium-high</x:v>
      </x:c>
      <x:c r="AX57" s="85" t="str">
        <x:v>IMF card-count inputs</x:v>
      </x:c>
      <x:c r="AY57" s="85" t="str">
        <x:v>Modeled from consumption, card access, and payment-use indicators.</x:v>
      </x:c>
      <x:c r="AZ57" s="85"/>
    </x:row>
    <x:row r="58">
      <x:c r="A58" s="88" t="str">
        <x:v>Equatorial Guinea</x:v>
      </x:c>
      <x:c r="B58" s="88" t="str">
        <x:v>GQ</x:v>
      </x:c>
      <x:c r="C58" s="88" t="str">
        <x:v>GNQ</x:v>
      </x:c>
      <x:c r="D58" s="88" t="str">
        <x:v>Sub-Saharan Africa </x:v>
      </x:c>
      <x:c r="E58" s="88" t="str">
        <x:v>Upper middle income</x:v>
      </x:c>
      <x:c r="F58" s="88" t="n">
        <x:v>1892516</x:v>
      </x:c>
      <x:c r="G58" s="88" t="n">
        <x:v>2024</x:v>
      </x:c>
      <x:c r="H58" s="95" t="n">
        <x:v>13254388261.1258</x:v>
      </x:c>
      <x:c r="I58" s="88" t="n">
        <x:v>2024</x:v>
      </x:c>
      <x:c r="J58" s="88" t="str">
        <x:v>World Bank</x:v>
      </x:c>
      <x:c r="K58" s="95" t="n">
        <x:v>7070177692.71132</x:v>
      </x:c>
      <x:c r="L58" s="88" t="n">
        <x:v>2024</x:v>
      </x:c>
      <x:c r="M58" s="88" t="str">
        <x:v>World Bank</x:v>
      </x:c>
      <x:c r="N58" s="96" t="n">
        <x:f>IFERROR(INDEX('Methodology'!$E$30:$E$34,MATCH(E58,'Methodology'!$D$30:$D$34,0)),'Methodology'!$E$34)</x:f>
        <x:v>0.23</x:v>
      </x:c>
      <x:c r="O58" s="96" t="n">
        <x:f>IFERROR(INDEX('Methodology'!$F$30:$F$34,MATCH(E58,'Methodology'!$D$30:$D$34,0)),'Methodology'!$F$34)</x:f>
        <x:v>0.62</x:v>
      </x:c>
      <x:c r="P58" s="96" t="n">
        <x:f>IFERROR(INDEX('Methodology'!$G$30:$G$34,MATCH(E58,'Methodology'!$D$30:$D$34,0)),'Methodology'!$G$34)</x:f>
        <x:v>0.45</x:v>
      </x:c>
      <x:c r="Q58" s="97"/>
      <x:c r="R58" s="97"/>
      <x:c r="S58" s="97"/>
      <x:c r="T58" s="97"/>
      <x:c r="U58" s="98" t="n">
        <x:v>71.8779043971099</x:v>
      </x:c>
      <x:c r="V58" s="88" t="n">
        <x:v>2020</x:v>
      </x:c>
      <x:c r="W58" s="98"/>
      <x:c r="X58" s="88"/>
      <x:c r="Y58" s="97"/>
      <x:c r="Z58" s="88"/>
      <x:c r="AA58" s="97" t="n">
        <x:f>MIN(0.995,MAX(0.002,IF(COUNTA(R58,U58)=0,N58,MAX(IF(R58="",0,R58),IF(U58="",0,1-EXP(-U58/1000))))))</x:f>
        <x:v>0.06935548352191157</x:v>
      </x:c>
      <x:c r="AB58" s="97" t="n">
        <x:f>MIN(0.995,MAX(0.005,IF(COUNTA(Q58,W58)=0,O58,MAX(IF(Q58="",0,Q58),IF(W58="",0,1-EXP(-W58/1000))))))</x:f>
        <x:v>0.62</x:v>
      </x:c>
      <x:c r="AC58" s="97" t="n">
        <x:f>MIN(0.995,MAX(0.005,IF(S58="",P58,S58)))</x:f>
        <x:v>0.45</x:v>
      </x:c>
      <x:c r="AD58" s="97" t="n">
        <x:f>AB58*'Methodology'!$B$31+AA58*'Methodology'!$B$32+AC58*'Methodology'!$B$33</x:f>
        <x:v>0.41027441923266905</x:v>
      </x:c>
      <x:c r="AE58" s="95" t="n">
        <x:f>K58*'Methodology'!$B$29+H58*'Methodology'!$B$30</x:f>
        <x:v>8925440863.235662</x:v>
      </x:c>
      <x:c r="AF58" s="97" t="n">
        <x:f>MIN('Methodology'!$B$36,'Methodology'!$B$34+'Methodology'!$B$35*AD58)</x:f>
        <x:v>0.3203975818475217</x:v>
      </x:c>
      <x:c r="AG58" s="99" t="n">
        <x:v>1.15</x:v>
      </x:c>
      <x:c r="AH58" s="99" t="n">
        <x:v>1</x:v>
      </x:c>
      <x:c r="AI58" s="97" t="n">
        <x:f>MIN('Methodology'!$B$38,MAX('Methodology'!$B$37,(AA58*AG58)/(AA58*AG58+AB58)))</x:f>
        <x:v>0.1139804249129759</x:v>
      </x:c>
      <x:c r="AJ58" s="95" t="n">
        <x:f>AE58*AF58</x:f>
        <x:v>2859689669.5037627</x:v>
      </x:c>
      <x:c r="AK58" s="95" t="n">
        <x:f>AJ58*AI58</x:f>
        <x:v>325948643.6492865</x:v>
      </x:c>
      <x:c r="AL58" s="95" t="n">
        <x:f>AJ58-AK58</x:f>
        <x:v>2533741025.854476</x:v>
      </x:c>
      <x:c r="AM58" s="95" t="str">
        <x:v>No</x:v>
      </x:c>
      <x:c r="AN58" s="95" t="n">
        <x:f>IF(AM58&lt;&gt;"Yes",0,IF(Y58&lt;&gt;"",MIN('Methodology'!$B$39*K58,'Methodology'!$B$40*H58*Y58),IF(T58&lt;&gt;"",'Methodology'!$B$41*K58*MIN(T58/0.5,1),0)))</x:f>
        <x:v>0</x:v>
      </x:c>
      <x:c r="AO58" s="95" t="n">
        <x:f>AK58*AH58</x:f>
        <x:v>325948643.6492865</x:v>
      </x:c>
      <x:c r="AP58" s="95" t="n">
        <x:f>MAX(AL58,AN58)*AH58</x:f>
        <x:v>2533741025.854476</x:v>
      </x:c>
      <x:c r="AQ58" s="100"/>
      <x:c r="AR58" s="100"/>
      <x:c r="AS58" s="101" t="n">
        <x:f>'Methodology'!$B$25</x:f>
        <x:v>0.9843925474017061</x:v>
      </x:c>
      <x:c r="AT58" s="101" t="n">
        <x:f>'Methodology'!$B$26</x:f>
        <x:v>0.8745719194860588</x:v>
      </x:c>
      <x:c r="AU58" s="95" t="n">
        <x:f>IF(AQ58="",AO58*AS58,AQ58)</x:f>
        <x:v>320861415.6440521</x:v>
      </x:c>
      <x:c r="AV58" s="95" t="n">
        <x:f>IF(AR58="",AP58*AT58,AR58)</x:f>
        <x:v>2215938752.462125</x:v>
      </x:c>
      <x:c r="AW58" s="85" t="str">
        <x:v>Low</x:v>
      </x:c>
      <x:c r="AX58" s="85" t="str">
        <x:v>income/region payment proxy</x:v>
      </x:c>
      <x:c r="AY58" s="85" t="str">
        <x:v>Modeled from consumption, card access, and payment-use indicators.</x:v>
      </x:c>
      <x:c r="AZ58" s="85"/>
    </x:row>
    <x:row r="59">
      <x:c r="A59" s="88" t="str">
        <x:v>Eritrea</x:v>
      </x:c>
      <x:c r="B59" s="88" t="str">
        <x:v>ER</x:v>
      </x:c>
      <x:c r="C59" s="88" t="str">
        <x:v>ERI</x:v>
      </x:c>
      <x:c r="D59" s="88" t="str">
        <x:v>Sub-Saharan Africa </x:v>
      </x:c>
      <x:c r="E59" s="88" t="str">
        <x:v>Low income</x:v>
      </x:c>
      <x:c r="F59" s="88" t="n">
        <x:v>3535603</x:v>
      </x:c>
      <x:c r="G59" s="88" t="n">
        <x:v>2024</x:v>
      </x:c>
      <x:c r="H59" s="95" t="n">
        <x:v>4242723600</x:v>
      </x:c>
      <x:c r="I59" s="88" t="n">
        <x:v>2024</x:v>
      </x:c>
      <x:c r="J59" s="88" t="str">
        <x:v>income-group per-capita proxy</x:v>
      </x:c>
      <x:c r="K59" s="95" t="n">
        <x:v>3182042700</x:v>
      </x:c>
      <x:c r="L59" s="88" t="n">
        <x:v>2024</x:v>
      </x:c>
      <x:c r="M59" s="88" t="str">
        <x:v>GDP-share proxy</x:v>
      </x:c>
      <x:c r="N59" s="96" t="n">
        <x:f>IFERROR(INDEX('Methodology'!$E$30:$E$34,MATCH(E59,'Methodology'!$D$30:$D$34,0)),'Methodology'!$E$34)</x:f>
        <x:v>0.015</x:v>
      </x:c>
      <x:c r="O59" s="96" t="n">
        <x:f>IFERROR(INDEX('Methodology'!$F$30:$F$34,MATCH(E59,'Methodology'!$D$30:$D$34,0)),'Methodology'!$F$34)</x:f>
        <x:v>0.11</x:v>
      </x:c>
      <x:c r="P59" s="96" t="n">
        <x:f>IFERROR(INDEX('Methodology'!$G$30:$G$34,MATCH(E59,'Methodology'!$D$30:$D$34,0)),'Methodology'!$G$34)</x:f>
        <x:v>0.08</x:v>
      </x:c>
      <x:c r="Q59" s="97"/>
      <x:c r="R59" s="97"/>
      <x:c r="S59" s="97"/>
      <x:c r="T59" s="97"/>
      <x:c r="U59" s="98"/>
      <x:c r="V59" s="88"/>
      <x:c r="W59" s="98"/>
      <x:c r="X59" s="88"/>
      <x:c r="Y59" s="97"/>
      <x:c r="Z59" s="88"/>
      <x:c r="AA59" s="97" t="n">
        <x:f>MIN(0.995,MAX(0.002,IF(COUNTA(R59,U59)=0,N59,MAX(IF(R59="",0,R59),IF(U59="",0,1-EXP(-U59/1000))))))</x:f>
        <x:v>0.015</x:v>
      </x:c>
      <x:c r="AB59" s="97" t="n">
        <x:f>MIN(0.995,MAX(0.005,IF(COUNTA(Q59,W59)=0,O59,MAX(IF(Q59="",0,Q59),IF(W59="",0,1-EXP(-W59/1000))))))</x:f>
        <x:v>0.11</x:v>
      </x:c>
      <x:c r="AC59" s="97" t="n">
        <x:f>MIN(0.995,MAX(0.005,IF(S59="",P59,S59)))</x:f>
        <x:v>0.08</x:v>
      </x:c>
      <x:c r="AD59" s="97" t="n">
        <x:f>AB59*'Methodology'!$B$31+AA59*'Methodology'!$B$32+AC59*'Methodology'!$B$33</x:f>
        <x:v>0.07375000000000001</x:v>
      </x:c>
      <x:c r="AE59" s="95" t="n">
        <x:f>K59*'Methodology'!$B$29+H59*'Methodology'!$B$30</x:f>
        <x:v>3500246970</x:v>
      </x:c>
      <x:c r="AF59" s="97" t="n">
        <x:f>MIN('Methodology'!$B$36,'Methodology'!$B$34+'Methodology'!$B$35*AD59)</x:f>
        <x:v>0.0781</x:v>
      </x:c>
      <x:c r="AG59" s="99" t="n">
        <x:v>1.15</x:v>
      </x:c>
      <x:c r="AH59" s="99" t="n">
        <x:v>1</x:v>
      </x:c>
      <x:c r="AI59" s="97" t="n">
        <x:f>MIN('Methodology'!$B$38,MAX('Methodology'!$B$37,(AA59*AG59)/(AA59*AG59+AB59)))</x:f>
        <x:v>0.1355599214145383</x:v>
      </x:c>
      <x:c r="AJ59" s="95" t="n">
        <x:f>AE59*AF59</x:f>
        <x:v>273369288.357</x:v>
      </x:c>
      <x:c r="AK59" s="95" t="n">
        <x:f>AJ59*AI59</x:f>
        <x:v>37057919.24682318</x:v>
      </x:c>
      <x:c r="AL59" s="95" t="n">
        <x:f>AJ59-AK59</x:f>
        <x:v>236311369.1101768</x:v>
      </x:c>
      <x:c r="AM59" s="95" t="str">
        <x:v>No</x:v>
      </x:c>
      <x:c r="AN59" s="95" t="n">
        <x:f>IF(AM59&lt;&gt;"Yes",0,IF(Y59&lt;&gt;"",MIN('Methodology'!$B$39*K59,'Methodology'!$B$40*H59*Y59),IF(T59&lt;&gt;"",'Methodology'!$B$41*K59*MIN(T59/0.5,1),0)))</x:f>
        <x:v>0</x:v>
      </x:c>
      <x:c r="AO59" s="95" t="n">
        <x:f>AK59*AH59</x:f>
        <x:v>37057919.24682318</x:v>
      </x:c>
      <x:c r="AP59" s="95" t="n">
        <x:f>MAX(AL59,AN59)*AH59</x:f>
        <x:v>236311369.1101768</x:v>
      </x:c>
      <x:c r="AQ59" s="100"/>
      <x:c r="AR59" s="100"/>
      <x:c r="AS59" s="101" t="n">
        <x:f>'Methodology'!$B$25</x:f>
        <x:v>0.9843925474017061</x:v>
      </x:c>
      <x:c r="AT59" s="101" t="n">
        <x:f>'Methodology'!$B$26</x:f>
        <x:v>0.8745719194860588</x:v>
      </x:c>
      <x:c r="AU59" s="95" t="n">
        <x:f>IF(AQ59="",AO59*AS59,AQ59)</x:f>
        <x:v>36479539.52878698</x:v>
      </x:c>
      <x:c r="AV59" s="95" t="n">
        <x:f>IF(AR59="",AP59*AT59,AR59)</x:f>
        <x:v>206671287.67906588</x:v>
      </x:c>
      <x:c r="AW59" s="85" t="str">
        <x:v>Low</x:v>
      </x:c>
      <x:c r="AX59" s="85" t="str">
        <x:v>income/region payment proxy; consumption proxy</x:v>
      </x:c>
      <x:c r="AY59" s="85" t="str">
        <x:v>No recent household-consumption series; GDP-share proxy used, reducing precision.</x:v>
      </x:c>
      <x:c r="AZ59" s="85"/>
    </x:row>
    <x:row r="60">
      <x:c r="A60" s="88" t="str">
        <x:v>Estonia</x:v>
      </x:c>
      <x:c r="B60" s="88" t="str">
        <x:v>EE</x:v>
      </x:c>
      <x:c r="C60" s="88" t="str">
        <x:v>EST</x:v>
      </x:c>
      <x:c r="D60" s="88" t="str">
        <x:v>Europe &amp; Central Asia</x:v>
      </x:c>
      <x:c r="E60" s="88" t="str">
        <x:v>High income</x:v>
      </x:c>
      <x:c r="F60" s="88" t="n">
        <x:v>1372341</x:v>
      </x:c>
      <x:c r="G60" s="88" t="n">
        <x:v>2024</x:v>
      </x:c>
      <x:c r="H60" s="95" t="n">
        <x:v>43130419829.35</x:v>
      </x:c>
      <x:c r="I60" s="88" t="n">
        <x:v>2024</x:v>
      </x:c>
      <x:c r="J60" s="88" t="str">
        <x:v>World Bank</x:v>
      </x:c>
      <x:c r="K60" s="95" t="n">
        <x:v>23035304479.2336</x:v>
      </x:c>
      <x:c r="L60" s="88" t="n">
        <x:v>2024</x:v>
      </x:c>
      <x:c r="M60" s="88" t="str">
        <x:v>World Bank</x:v>
      </x:c>
      <x:c r="N60" s="96" t="n">
        <x:f>IFERROR(INDEX('Methodology'!$E$30:$E$34,MATCH(E60,'Methodology'!$D$30:$D$34,0)),'Methodology'!$E$34)</x:f>
        <x:v>0.48</x:v>
      </x:c>
      <x:c r="O60" s="96" t="n">
        <x:f>IFERROR(INDEX('Methodology'!$F$30:$F$34,MATCH(E60,'Methodology'!$D$30:$D$34,0)),'Methodology'!$F$34)</x:f>
        <x:v>0.86</x:v>
      </x:c>
      <x:c r="P60" s="96" t="n">
        <x:f>IFERROR(INDEX('Methodology'!$G$30:$G$34,MATCH(E60,'Methodology'!$D$30:$D$34,0)),'Methodology'!$G$34)</x:f>
        <x:v>0.72</x:v>
      </x:c>
      <x:c r="Q60" s="97" t="n">
        <x:v>0.954121223729451</x:v>
      </x:c>
      <x:c r="R60" s="97" t="n">
        <x:v>0.348615425019873</x:v>
      </x:c>
      <x:c r="S60" s="97"/>
      <x:c r="T60" s="97"/>
      <x:c r="U60" s="98" t="n">
        <x:v>481.265400280152</x:v>
      </x:c>
      <x:c r="V60" s="88" t="n">
        <x:v>2024</x:v>
      </x:c>
      <x:c r="W60" s="98" t="n">
        <x:v>1993.95892950428</x:v>
      </x:c>
      <x:c r="X60" s="88" t="n">
        <x:v>2024</x:v>
      </x:c>
      <x:c r="Y60" s="97"/>
      <x:c r="Z60" s="88"/>
      <x:c r="AA60" s="97" t="n">
        <x:f>MIN(0.995,MAX(0.002,IF(COUNTA(R60,U60)=0,N60,MAX(IF(R60="",0,R60),IF(U60="",0,1-EXP(-U60/1000))))))</x:f>
        <x:v>0.38199912167040195</x:v>
      </x:c>
      <x:c r="AB60" s="97" t="n">
        <x:f>MIN(0.995,MAX(0.005,IF(COUNTA(Q60,W60)=0,O60,MAX(IF(Q60="",0,Q60),IF(W60="",0,1-EXP(-W60/1000))))))</x:f>
        <x:v>0.954121223729451</x:v>
      </x:c>
      <x:c r="AC60" s="97" t="n">
        <x:f>MIN(0.995,MAX(0.005,IF(S60="",P60,S60)))</x:f>
        <x:v>0.72</x:v>
      </x:c>
      <x:c r="AD60" s="97" t="n">
        <x:f>AB60*'Methodology'!$B$31+AA60*'Methodology'!$B$32+AC60*'Methodology'!$B$33</x:f>
        <x:v>0.7304663656358387</x:v>
      </x:c>
      <x:c r="AE60" s="95" t="n">
        <x:f>K60*'Methodology'!$B$29+H60*'Methodology'!$B$30</x:f>
        <x:v>29063839084.268517</x:v>
      </x:c>
      <x:c r="AF60" s="97" t="n">
        <x:f>MIN('Methodology'!$B$36,'Methodology'!$B$34+'Methodology'!$B$35*AD60)</x:f>
        <x:v>0.5509357832578038</x:v>
      </x:c>
      <x:c r="AG60" s="99" t="n">
        <x:v>0.85</x:v>
      </x:c>
      <x:c r="AH60" s="99" t="n">
        <x:v>1</x:v>
      </x:c>
      <x:c r="AI60" s="97" t="n">
        <x:f>MIN('Methodology'!$B$38,MAX('Methodology'!$B$37,(AA60*AG60)/(AA60*AG60+AB60)))</x:f>
        <x:v>0.2539052660023487</x:v>
      </x:c>
      <x:c r="AJ60" s="95" t="n">
        <x:f>AE60*AF60</x:f>
        <x:v>16012308950.370247</x:v>
      </x:c>
      <x:c r="AK60" s="95" t="n">
        <x:f>AJ60*AI60</x:f>
        <x:v>4065609563.3555465</x:v>
      </x:c>
      <x:c r="AL60" s="95" t="n">
        <x:f>AJ60-AK60</x:f>
        <x:v>11946699387.0147</x:v>
      </x:c>
      <x:c r="AM60" s="95" t="str">
        <x:v>No</x:v>
      </x:c>
      <x:c r="AN60" s="95" t="n">
        <x:f>IF(AM60&lt;&gt;"Yes",0,IF(Y60&lt;&gt;"",MIN('Methodology'!$B$39*K60,'Methodology'!$B$40*H60*Y60),IF(T60&lt;&gt;"",'Methodology'!$B$41*K60*MIN(T60/0.5,1),0)))</x:f>
        <x:v>0</x:v>
      </x:c>
      <x:c r="AO60" s="95" t="n">
        <x:f>AK60*AH60</x:f>
        <x:v>4065609563.3555465</x:v>
      </x:c>
      <x:c r="AP60" s="95" t="n">
        <x:f>MAX(AL60,AN60)*AH60</x:f>
        <x:v>11946699387.0147</x:v>
      </x:c>
      <x:c r="AQ60" s="100"/>
      <x:c r="AR60" s="100"/>
      <x:c r="AS60" s="101" t="n">
        <x:f>'Methodology'!$B$25</x:f>
        <x:v>0.9843925474017061</x:v>
      </x:c>
      <x:c r="AT60" s="101" t="n">
        <x:f>'Methodology'!$B$26</x:f>
        <x:v>0.8745719194860588</x:v>
      </x:c>
      <x:c r="AU60" s="95" t="n">
        <x:f>IF(AQ60="",AO60*AS60,AQ60)</x:f>
        <x:v>4002155754.8123045</x:v>
      </x:c>
      <x:c r="AV60" s="95" t="n">
        <x:f>IF(AR60="",AP60*AT60,AR60)</x:f>
        <x:v>10448247814.424368</x:v>
      </x:c>
      <x:c r="AW60" s="85" t="str">
        <x:v>Medium-high</x:v>
      </x:c>
      <x:c r="AX60" s="85" t="str">
        <x:v>IMF card-count inputs</x:v>
      </x:c>
      <x:c r="AY60" s="85" t="str">
        <x:v>Modeled from consumption, card access, and payment-use indicators.</x:v>
      </x:c>
      <x:c r="AZ60" s="85"/>
    </x:row>
    <x:row r="61">
      <x:c r="A61" s="88" t="str">
        <x:v>Eswatini</x:v>
      </x:c>
      <x:c r="B61" s="88" t="str">
        <x:v>SZ</x:v>
      </x:c>
      <x:c r="C61" s="88" t="str">
        <x:v>SWZ</x:v>
      </x:c>
      <x:c r="D61" s="88" t="str">
        <x:v>Sub-Saharan Africa </x:v>
      </x:c>
      <x:c r="E61" s="88" t="str">
        <x:v>Lower middle income</x:v>
      </x:c>
      <x:c r="F61" s="88" t="n">
        <x:v>1242822</x:v>
      </x:c>
      <x:c r="G61" s="88" t="n">
        <x:v>2024</x:v>
      </x:c>
      <x:c r="H61" s="95" t="n">
        <x:v>4858885840.77236</x:v>
      </x:c>
      <x:c r="I61" s="88" t="n">
        <x:v>2024</x:v>
      </x:c>
      <x:c r="J61" s="88" t="str">
        <x:v>World Bank</x:v>
      </x:c>
      <x:c r="K61" s="95" t="n">
        <x:v>3084704537.20494</x:v>
      </x:c>
      <x:c r="L61" s="88" t="n">
        <x:v>2024</x:v>
      </x:c>
      <x:c r="M61" s="88" t="str">
        <x:v>World Bank</x:v>
      </x:c>
      <x:c r="N61" s="96" t="n">
        <x:f>IFERROR(INDEX('Methodology'!$E$30:$E$34,MATCH(E61,'Methodology'!$D$30:$D$34,0)),'Methodology'!$E$34)</x:f>
        <x:v>0.07</x:v>
      </x:c>
      <x:c r="O61" s="96" t="n">
        <x:f>IFERROR(INDEX('Methodology'!$F$30:$F$34,MATCH(E61,'Methodology'!$D$30:$D$34,0)),'Methodology'!$F$34)</x:f>
        <x:v>0.34</x:v>
      </x:c>
      <x:c r="P61" s="96" t="n">
        <x:f>IFERROR(INDEX('Methodology'!$G$30:$G$34,MATCH(E61,'Methodology'!$D$30:$D$34,0)),'Methodology'!$G$34)</x:f>
        <x:v>0.22</x:v>
      </x:c>
      <x:c r="Q61" s="97" t="n">
        <x:v>0.316673625327336</x:v>
      </x:c>
      <x:c r="R61" s="97" t="n">
        <x:v>0.0495041185734117</x:v>
      </x:c>
      <x:c r="S61" s="97" t="n">
        <x:v>0.181668773149457</x:v>
      </x:c>
      <x:c r="T61" s="97" t="n">
        <x:v>0.504069175550071</x:v>
      </x:c>
      <x:c r="U61" s="98"/>
      <x:c r="V61" s="88"/>
      <x:c r="W61" s="98"/>
      <x:c r="X61" s="88"/>
      <x:c r="Y61" s="97" t="n">
        <x:v>0.369739949823914</x:v>
      </x:c>
      <x:c r="Z61" s="88" t="n">
        <x:v>2024</x:v>
      </x:c>
      <x:c r="AA61" s="97" t="n">
        <x:f>MIN(0.995,MAX(0.002,IF(COUNTA(R61,U61)=0,N61,MAX(IF(R61="",0,R61),IF(U61="",0,1-EXP(-U61/1000))))))</x:f>
        <x:v>0.0495041185734117</x:v>
      </x:c>
      <x:c r="AB61" s="97" t="n">
        <x:f>MIN(0.995,MAX(0.005,IF(COUNTA(Q61,W61)=0,O61,MAX(IF(Q61="",0,Q61),IF(W61="",0,1-EXP(-W61/1000))))))</x:f>
        <x:v>0.316673625327336</x:v>
      </x:c>
      <x:c r="AC61" s="97" t="n">
        <x:f>MIN(0.995,MAX(0.005,IF(S61="",P61,S61)))</x:f>
        <x:v>0.181668773149457</x:v>
      </x:c>
      <x:c r="AD61" s="97" t="n">
        <x:f>AB61*'Methodology'!$B$31+AA61*'Methodology'!$B$32+AC61*'Methodology'!$B$33</x:f>
        <x:v>0.2096638127456746</x:v>
      </x:c>
      <x:c r="AE61" s="95" t="n">
        <x:f>K61*'Methodology'!$B$29+H61*'Methodology'!$B$30</x:f>
        <x:v>3616958928.2751656</x:v>
      </x:c>
      <x:c r="AF61" s="97" t="n">
        <x:f>MIN('Methodology'!$B$36,'Methodology'!$B$34+'Methodology'!$B$35*AD61)</x:f>
        <x:v>0.1759579451768857</x:v>
      </x:c>
      <x:c r="AG61" s="99" t="n">
        <x:v>1.15</x:v>
      </x:c>
      <x:c r="AH61" s="99" t="n">
        <x:v>1</x:v>
      </x:c>
      <x:c r="AI61" s="97" t="n">
        <x:f>MIN('Methodology'!$B$38,MAX('Methodology'!$B$37,(AA61*AG61)/(AA61*AG61+AB61)))</x:f>
        <x:v>0.15238015017422432</x:v>
      </x:c>
      <x:c r="AJ61" s="95" t="n">
        <x:f>AE61*AF61</x:f>
        <x:v>636432660.8084888</x:v>
      </x:c>
      <x:c r="AK61" s="95" t="n">
        <x:f>AJ61*AI61</x:f>
        <x:v>96979704.4297787</x:v>
      </x:c>
      <x:c r="AL61" s="95" t="n">
        <x:f>AJ61-AK61</x:f>
        <x:v>539452956.3787102</x:v>
      </x:c>
      <x:c r="AM61" s="95" t="str">
        <x:v>Yes</x:v>
      </x:c>
      <x:c r="AN61" s="95" t="n">
        <x:f>IF(AM61&lt;&gt;"Yes",0,IF(Y61&lt;&gt;"",MIN('Methodology'!$B$39*K61,'Methodology'!$B$40*H61*Y61),IF(T61&lt;&gt;"",'Methodology'!$B$41*K61*MIN(T61/0.5,1),0)))</x:f>
        <x:v>359304841.39345974</x:v>
      </x:c>
      <x:c r="AO61" s="95" t="n">
        <x:f>AK61*AH61</x:f>
        <x:v>96979704.4297787</x:v>
      </x:c>
      <x:c r="AP61" s="95" t="n">
        <x:f>MAX(AL61,AN61)*AH61</x:f>
        <x:v>539452956.3787102</x:v>
      </x:c>
      <x:c r="AQ61" s="100"/>
      <x:c r="AR61" s="100"/>
      <x:c r="AS61" s="101" t="n">
        <x:f>'Methodology'!$B$25</x:f>
        <x:v>0.9843925474017061</x:v>
      </x:c>
      <x:c r="AT61" s="101" t="n">
        <x:f>'Methodology'!$B$26</x:f>
        <x:v>0.8745719194860588</x:v>
      </x:c>
      <x:c r="AU61" s="95" t="n">
        <x:f>IF(AQ61="",AO61*AS61,AQ61)</x:f>
        <x:v>95466098.28989437</x:v>
      </x:c>
      <x:c r="AV61" s="95" t="n">
        <x:f>IF(AR61="",AP61*AT61,AR61)</x:f>
        <x:v>471790407.5325577</x:v>
      </x:c>
      <x:c r="AW61" s="85" t="str">
        <x:v>Medium</x:v>
      </x:c>
      <x:c r="AX61" s="85" t="str">
        <x:v>Findex ownership inputs; mobile-money analog</x:v>
      </x:c>
      <x:c r="AY61" s="85" t="str">
        <x:v>Mobile-money-heavy market; debit/equivalent estimate includes a capped purchase-like proxy (not the full value of transfers).</x:v>
      </x:c>
      <x:c r="AZ61" s="85"/>
    </x:row>
    <x:row r="62">
      <x:c r="A62" s="88" t="str">
        <x:v>Ethiopia</x:v>
      </x:c>
      <x:c r="B62" s="88" t="str">
        <x:v>ET</x:v>
      </x:c>
      <x:c r="C62" s="88" t="str">
        <x:v>ETH</x:v>
      </x:c>
      <x:c r="D62" s="88" t="str">
        <x:v>Sub-Saharan Africa </x:v>
      </x:c>
      <x:c r="E62" s="88" t="str">
        <x:v>Low income</x:v>
      </x:c>
      <x:c r="F62" s="88" t="n">
        <x:v>132059767</x:v>
      </x:c>
      <x:c r="G62" s="88" t="n">
        <x:v>2024</x:v>
      </x:c>
      <x:c r="H62" s="95" t="n">
        <x:v>149740297952.375</x:v>
      </x:c>
      <x:c r="I62" s="88" t="n">
        <x:v>2024</x:v>
      </x:c>
      <x:c r="J62" s="88" t="str">
        <x:v>World Bank</x:v>
      </x:c>
      <x:c r="K62" s="95" t="n">
        <x:v>120137735438.586</x:v>
      </x:c>
      <x:c r="L62" s="88" t="n">
        <x:v>2024</x:v>
      </x:c>
      <x:c r="M62" s="88" t="str">
        <x:v>World Bank</x:v>
      </x:c>
      <x:c r="N62" s="96" t="n">
        <x:f>IFERROR(INDEX('Methodology'!$E$30:$E$34,MATCH(E62,'Methodology'!$D$30:$D$34,0)),'Methodology'!$E$34)</x:f>
        <x:v>0.015</x:v>
      </x:c>
      <x:c r="O62" s="96" t="n">
        <x:f>IFERROR(INDEX('Methodology'!$F$30:$F$34,MATCH(E62,'Methodology'!$D$30:$D$34,0)),'Methodology'!$F$34)</x:f>
        <x:v>0.11</x:v>
      </x:c>
      <x:c r="P62" s="96" t="n">
        <x:f>IFERROR(INDEX('Methodology'!$G$30:$G$34,MATCH(E62,'Methodology'!$D$30:$D$34,0)),'Methodology'!$G$34)</x:f>
        <x:v>0.08</x:v>
      </x:c>
      <x:c r="Q62" s="97" t="n">
        <x:v>0.128036613641951</x:v>
      </x:c>
      <x:c r="R62" s="97" t="n">
        <x:v>0.00401437368105032</x:v>
      </x:c>
      <x:c r="S62" s="97" t="n">
        <x:v>0.0591085778001282</x:v>
      </x:c>
      <x:c r="T62" s="97" t="n">
        <x:v>0.0945488963590303</x:v>
      </x:c>
      <x:c r="U62" s="98"/>
      <x:c r="V62" s="88"/>
      <x:c r="W62" s="98" t="n">
        <x:v>597.480537895019</x:v>
      </x:c>
      <x:c r="X62" s="88" t="n">
        <x:v>2024</x:v>
      </x:c>
      <x:c r="Y62" s="97" t="n">
        <x:v>0.00395639917672622</x:v>
      </x:c>
      <x:c r="Z62" s="88" t="n">
        <x:v>2022</x:v>
      </x:c>
      <x:c r="AA62" s="97" t="n">
        <x:f>MIN(0.995,MAX(0.002,IF(COUNTA(R62,U62)=0,N62,MAX(IF(R62="",0,R62),IF(U62="",0,1-EXP(-U62/1000))))))</x:f>
        <x:v>0.00401437368105032</x:v>
      </x:c>
      <x:c r="AB62" s="97" t="n">
        <x:f>MIN(0.995,MAX(0.005,IF(COUNTA(Q62,W62)=0,O62,MAX(IF(Q62="",0,Q62),IF(W62="",0,1-EXP(-W62/1000))))))</x:f>
        <x:v>0.4498039104794298</x:v>
      </x:c>
      <x:c r="AC62" s="97" t="n">
        <x:f>MIN(0.995,MAX(0.005,IF(S62="",P62,S62)))</x:f>
        <x:v>0.0591085778001282</x:v>
      </x:c>
      <x:c r="AD62" s="97" t="n">
        <x:f>AB62*'Methodology'!$B$31+AA62*'Methodology'!$B$32+AC62*'Methodology'!$B$33</x:f>
        <x:v>0.25470803933206687</x:v>
      </x:c>
      <x:c r="AE62" s="95" t="n">
        <x:f>K62*'Methodology'!$B$29+H62*'Methodology'!$B$30</x:f>
        <x:v>129018504192.72269</x:v>
      </x:c>
      <x:c r="AF62" s="97" t="n">
        <x:f>MIN('Methodology'!$B$36,'Methodology'!$B$34+'Methodology'!$B$35*AD62)</x:f>
        <x:v>0.20838978831908814</x:v>
      </x:c>
      <x:c r="AG62" s="99" t="n">
        <x:v>1.15</x:v>
      </x:c>
      <x:c r="AH62" s="99" t="n">
        <x:v>1</x:v>
      </x:c>
      <x:c r="AI62" s="97" t="n">
        <x:f>MIN('Methodology'!$B$38,MAX('Methodology'!$B$37,(AA62*AG62)/(AA62*AG62+AB62)))</x:f>
        <x:v>0.010159159502261051</x:v>
      </x:c>
      <x:c r="AJ62" s="95" t="n">
        <x:f>AE62*AF62</x:f>
        <x:v>26886138777.966866</x:v>
      </x:c>
      <x:c r="AK62" s="95" t="n">
        <x:f>AJ62*AI62</x:f>
        <x:v>273140572.2452914</x:v>
      </x:c>
      <x:c r="AL62" s="95" t="n">
        <x:f>AJ62-AK62</x:f>
        <x:v>26612998205.721573</x:v>
      </x:c>
      <x:c r="AM62" s="95" t="str">
        <x:v>No</x:v>
      </x:c>
      <x:c r="AN62" s="95" t="n">
        <x:f>IF(AM62&lt;&gt;"Yes",0,IF(Y62&lt;&gt;"",MIN('Methodology'!$B$39*K62,'Methodology'!$B$40*H62*Y62),IF(T62&lt;&gt;"",'Methodology'!$B$41*K62*MIN(T62/0.5,1),0)))</x:f>
        <x:v>0</x:v>
      </x:c>
      <x:c r="AO62" s="95" t="n">
        <x:f>AK62*AH62</x:f>
        <x:v>273140572.2452914</x:v>
      </x:c>
      <x:c r="AP62" s="95" t="n">
        <x:f>MAX(AL62,AN62)*AH62</x:f>
        <x:v>26612998205.721573</x:v>
      </x:c>
      <x:c r="AQ62" s="100"/>
      <x:c r="AR62" s="100"/>
      <x:c r="AS62" s="101" t="n">
        <x:f>'Methodology'!$B$25</x:f>
        <x:v>0.9843925474017061</x:v>
      </x:c>
      <x:c r="AT62" s="101" t="n">
        <x:f>'Methodology'!$B$26</x:f>
        <x:v>0.8745719194860588</x:v>
      </x:c>
      <x:c r="AU62" s="95" t="n">
        <x:f>IF(AQ62="",AO62*AS62,AQ62)</x:f>
        <x:v>268877543.71130216</x:v>
      </x:c>
      <x:c r="AV62" s="95" t="n">
        <x:f>IF(AR62="",AP62*AT62,AR62)</x:f>
        <x:v>23274980924.056957</x:v>
      </x:c>
      <x:c r="AW62" s="85" t="str">
        <x:v>Medium-high</x:v>
      </x:c>
      <x:c r="AX62" s="85" t="str">
        <x:v>Findex ownership inputs</x:v>
      </x:c>
      <x:c r="AY62" s="85" t="str">
        <x:v>Modeled from consumption, card access, and payment-use indicators.</x:v>
      </x:c>
      <x:c r="AZ62" s="85"/>
    </x:row>
    <x:row r="63">
      <x:c r="A63" s="88" t="str">
        <x:v>Fiji</x:v>
      </x:c>
      <x:c r="B63" s="88" t="str">
        <x:v>FJ</x:v>
      </x:c>
      <x:c r="C63" s="88" t="str">
        <x:v>FJI</x:v>
      </x:c>
      <x:c r="D63" s="88" t="str">
        <x:v>East Asia &amp; Pacific</x:v>
      </x:c>
      <x:c r="E63" s="88" t="str">
        <x:v>Upper middle income</x:v>
      </x:c>
      <x:c r="F63" s="88" t="n">
        <x:v>928784</x:v>
      </x:c>
      <x:c r="G63" s="88" t="n">
        <x:v>2024</x:v>
      </x:c>
      <x:c r="H63" s="95" t="n">
        <x:v>5968125909.27126</x:v>
      </x:c>
      <x:c r="I63" s="88" t="n">
        <x:v>2024</x:v>
      </x:c>
      <x:c r="J63" s="88" t="str">
        <x:v>World Bank</x:v>
      </x:c>
      <x:c r="K63" s="95" t="n">
        <x:v>4200370321.38606</x:v>
      </x:c>
      <x:c r="L63" s="88" t="n">
        <x:v>2024</x:v>
      </x:c>
      <x:c r="M63" s="88" t="str">
        <x:v>World Bank</x:v>
      </x:c>
      <x:c r="N63" s="96" t="n">
        <x:f>IFERROR(INDEX('Methodology'!$E$30:$E$34,MATCH(E63,'Methodology'!$D$30:$D$34,0)),'Methodology'!$E$34)</x:f>
        <x:v>0.23</x:v>
      </x:c>
      <x:c r="O63" s="96" t="n">
        <x:f>IFERROR(INDEX('Methodology'!$F$30:$F$34,MATCH(E63,'Methodology'!$D$30:$D$34,0)),'Methodology'!$F$34)</x:f>
        <x:v>0.62</x:v>
      </x:c>
      <x:c r="P63" s="96" t="n">
        <x:f>IFERROR(INDEX('Methodology'!$G$30:$G$34,MATCH(E63,'Methodology'!$D$30:$D$34,0)),'Methodology'!$G$34)</x:f>
        <x:v>0.45</x:v>
      </x:c>
      <x:c r="Q63" s="97"/>
      <x:c r="R63" s="97"/>
      <x:c r="S63" s="97"/>
      <x:c r="T63" s="97"/>
      <x:c r="U63" s="98" t="n">
        <x:v>23.8954378047515</x:v>
      </x:c>
      <x:c r="V63" s="88" t="n">
        <x:v>2024</x:v>
      </x:c>
      <x:c r="W63" s="98" t="n">
        <x:v>1326.76658626413</x:v>
      </x:c>
      <x:c r="X63" s="88" t="n">
        <x:v>2024</x:v>
      </x:c>
      <x:c r="Y63" s="97" t="n">
        <x:v>0.387755453135661</x:v>
      </x:c>
      <x:c r="Z63" s="88" t="n">
        <x:v>2024</x:v>
      </x:c>
      <x:c r="AA63" s="97" t="n">
        <x:f>MIN(0.995,MAX(0.002,IF(COUNTA(R63,U63)=0,N63,MAX(IF(R63="",0,R63),IF(U63="",0,1-EXP(-U63/1000))))))</x:f>
        <x:v>0.0236122023279135</x:v>
      </x:c>
      <x:c r="AB63" s="97" t="n">
        <x:f>MIN(0.995,MAX(0.005,IF(COUNTA(Q63,W63)=0,O63,MAX(IF(Q63="",0,Q63),IF(W63="",0,1-EXP(-W63/1000))))))</x:f>
        <x:v>0.7346661902491656</x:v>
      </x:c>
      <x:c r="AC63" s="97" t="n">
        <x:f>MIN(0.995,MAX(0.005,IF(S63="",P63,S63)))</x:f>
        <x:v>0.45</x:v>
      </x:c>
      <x:c r="AD63" s="97" t="n">
        <x:f>AB63*'Methodology'!$B$31+AA63*'Methodology'!$B$32+AC63*'Methodology'!$B$33</x:f>
        <x:v>0.4573306754518108</x:v>
      </x:c>
      <x:c r="AE63" s="95" t="n">
        <x:f>K63*'Methodology'!$B$29+H63*'Methodology'!$B$30</x:f>
        <x:v>4730696997.75162</x:v>
      </x:c>
      <x:c r="AF63" s="97" t="n">
        <x:f>MIN('Methodology'!$B$36,'Methodology'!$B$34+'Methodology'!$B$35*AD63)</x:f>
        <x:v>0.3542780863253038</x:v>
      </x:c>
      <x:c r="AG63" s="99" t="n">
        <x:v>1.65</x:v>
      </x:c>
      <x:c r="AH63" s="99" t="n">
        <x:v>1</x:v>
      </x:c>
      <x:c r="AI63" s="97" t="n">
        <x:f>MIN('Methodology'!$B$38,MAX('Methodology'!$B$37,(AA63*AG63)/(AA63*AG63+AB63)))</x:f>
        <x:v>0.05036040350213525</x:v>
      </x:c>
      <x:c r="AJ63" s="95" t="n">
        <x:f>AE63*AF63</x:f>
        <x:v>1675982279.348304</x:v>
      </x:c>
      <x:c r="AK63" s="95" t="n">
        <x:f>AJ63*AI63</x:f>
        <x:v>84403143.85040894</x:v>
      </x:c>
      <x:c r="AL63" s="95" t="n">
        <x:f>AJ63-AK63</x:f>
        <x:v>1591579135.497895</x:v>
      </x:c>
      <x:c r="AM63" s="95" t="str">
        <x:v>No</x:v>
      </x:c>
      <x:c r="AN63" s="95" t="n">
        <x:f>IF(AM63&lt;&gt;"Yes",0,IF(Y63&lt;&gt;"",MIN('Methodology'!$B$39*K63,'Methodology'!$B$40*H63*Y63),IF(T63&lt;&gt;"",'Methodology'!$B$41*K63*MIN(T63/0.5,1),0)))</x:f>
        <x:v>0</x:v>
      </x:c>
      <x:c r="AO63" s="95" t="n">
        <x:f>AK63*AH63</x:f>
        <x:v>84403143.85040894</x:v>
      </x:c>
      <x:c r="AP63" s="95" t="n">
        <x:f>MAX(AL63,AN63)*AH63</x:f>
        <x:v>1591579135.497895</x:v>
      </x:c>
      <x:c r="AQ63" s="100"/>
      <x:c r="AR63" s="100"/>
      <x:c r="AS63" s="101" t="n">
        <x:f>'Methodology'!$B$25</x:f>
        <x:v>0.9843925474017061</x:v>
      </x:c>
      <x:c r="AT63" s="101" t="n">
        <x:f>'Methodology'!$B$26</x:f>
        <x:v>0.8745719194860588</x:v>
      </x:c>
      <x:c r="AU63" s="95" t="n">
        <x:f>IF(AQ63="",AO63*AS63,AQ63)</x:f>
        <x:v>83085825.7836167</x:v>
      </x:c>
      <x:c r="AV63" s="95" t="n">
        <x:f>IF(AR63="",AP63*AT63,AR63)</x:f>
        <x:v>1391950419.5463562</x:v>
      </x:c>
      <x:c r="AW63" s="85" t="str">
        <x:v>Medium</x:v>
      </x:c>
      <x:c r="AX63" s="85" t="str">
        <x:v>IMF card-count inputs</x:v>
      </x:c>
      <x:c r="AY63" s="85" t="str">
        <x:v>Modeled from consumption, card access, and payment-use indicators.</x:v>
      </x:c>
      <x:c r="AZ63" s="85"/>
    </x:row>
    <x:row r="64">
      <x:c r="A64" s="88" t="str">
        <x:v>Finland</x:v>
      </x:c>
      <x:c r="B64" s="88" t="str">
        <x:v>FI</x:v>
      </x:c>
      <x:c r="C64" s="88" t="str">
        <x:v>FIN</x:v>
      </x:c>
      <x:c r="D64" s="88" t="str">
        <x:v>Europe &amp; Central Asia</x:v>
      </x:c>
      <x:c r="E64" s="88" t="str">
        <x:v>High income</x:v>
      </x:c>
      <x:c r="F64" s="88" t="n">
        <x:v>5619911</x:v>
      </x:c>
      <x:c r="G64" s="88" t="n">
        <x:v>2024</x:v>
      </x:c>
      <x:c r="H64" s="95" t="n">
        <x:v>298729432711.719</x:v>
      </x:c>
      <x:c r="I64" s="88" t="n">
        <x:v>2024</x:v>
      </x:c>
      <x:c r="J64" s="88" t="str">
        <x:v>World Bank</x:v>
      </x:c>
      <x:c r="K64" s="95" t="n">
        <x:v>152794238871.094</x:v>
      </x:c>
      <x:c r="L64" s="88" t="n">
        <x:v>2024</x:v>
      </x:c>
      <x:c r="M64" s="88" t="str">
        <x:v>World Bank</x:v>
      </x:c>
      <x:c r="N64" s="96" t="n">
        <x:f>IFERROR(INDEX('Methodology'!$E$30:$E$34,MATCH(E64,'Methodology'!$D$30:$D$34,0)),'Methodology'!$E$34)</x:f>
        <x:v>0.48</x:v>
      </x:c>
      <x:c r="O64" s="96" t="n">
        <x:f>IFERROR(INDEX('Methodology'!$F$30:$F$34,MATCH(E64,'Methodology'!$D$30:$D$34,0)),'Methodology'!$F$34)</x:f>
        <x:v>0.86</x:v>
      </x:c>
      <x:c r="P64" s="96" t="n">
        <x:f>IFERROR(INDEX('Methodology'!$G$30:$G$34,MATCH(E64,'Methodology'!$D$30:$D$34,0)),'Methodology'!$G$34)</x:f>
        <x:v>0.72</x:v>
      </x:c>
      <x:c r="Q64" s="97" t="n">
        <x:v>0.988895007178724</x:v>
      </x:c>
      <x:c r="R64" s="97" t="n">
        <x:v>0.652947877016801</x:v>
      </x:c>
      <x:c r="S64" s="97"/>
      <x:c r="T64" s="97"/>
      <x:c r="U64" s="98" t="n">
        <x:v>1256.88970129044</x:v>
      </x:c>
      <x:c r="V64" s="88" t="n">
        <x:v>2024</x:v>
      </x:c>
      <x:c r="W64" s="98" t="n">
        <x:v>2649.00587907325</x:v>
      </x:c>
      <x:c r="X64" s="88" t="n">
        <x:v>2024</x:v>
      </x:c>
      <x:c r="Y64" s="97"/>
      <x:c r="Z64" s="88"/>
      <x:c r="AA64" s="97" t="n">
        <x:f>MIN(0.995,MAX(0.002,IF(COUNTA(R64,U64)=0,N64,MAX(IF(R64="",0,R64),IF(U64="",0,1-EXP(-U64/1000))))))</x:f>
        <x:v>0.7154623512954879</x:v>
      </x:c>
      <x:c r="AB64" s="97" t="n">
        <x:f>MIN(0.995,MAX(0.005,IF(COUNTA(Q64,W64)=0,O64,MAX(IF(Q64="",0,Q64),IF(W64="",0,1-EXP(-W64/1000))))))</x:f>
        <x:v>0.988895007178724</x:v>
      </x:c>
      <x:c r="AC64" s="97" t="n">
        <x:f>MIN(0.995,MAX(0.005,IF(S64="",P64,S64)))</x:f>
        <x:v>0.72</x:v>
      </x:c>
      <x:c r="AD64" s="97" t="n">
        <x:f>AB64*'Methodology'!$B$31+AA64*'Methodology'!$B$32+AC64*'Methodology'!$B$33</x:f>
        <x:v>0.8663040769017188</x:v>
      </x:c>
      <x:c r="AE64" s="95" t="n">
        <x:f>K64*'Methodology'!$B$29+H64*'Methodology'!$B$30</x:f>
        <x:v>196574797023.2815</x:v>
      </x:c>
      <x:c r="AF64" s="97" t="n">
        <x:f>MIN('Methodology'!$B$36,'Methodology'!$B$34+'Methodology'!$B$35*AD64)</x:f>
        <x:v>0.6487389353692375</x:v>
      </x:c>
      <x:c r="AG64" s="99" t="n">
        <x:v>0.85</x:v>
      </x:c>
      <x:c r="AH64" s="99" t="n">
        <x:v>1</x:v>
      </x:c>
      <x:c r="AI64" s="97" t="n">
        <x:f>MIN('Methodology'!$B$38,MAX('Methodology'!$B$37,(AA64*AG64)/(AA64*AG64+AB64)))</x:f>
        <x:v>0.38079431823176146</x:v>
      </x:c>
      <x:c r="AJ64" s="95" t="n">
        <x:f>AE64*AF64</x:f>
        <x:v>127525724541.3076</x:v>
      </x:c>
      <x:c r="AK64" s="95" t="n">
        <x:f>AJ64*AI64</x:f>
        <x:v>48561071333.71864</x:v>
      </x:c>
      <x:c r="AL64" s="95" t="n">
        <x:f>AJ64-AK64</x:f>
        <x:v>78964653207.58896</x:v>
      </x:c>
      <x:c r="AM64" s="95" t="str">
        <x:v>No</x:v>
      </x:c>
      <x:c r="AN64" s="95" t="n">
        <x:f>IF(AM64&lt;&gt;"Yes",0,IF(Y64&lt;&gt;"",MIN('Methodology'!$B$39*K64,'Methodology'!$B$40*H64*Y64),IF(T64&lt;&gt;"",'Methodology'!$B$41*K64*MIN(T64/0.5,1),0)))</x:f>
        <x:v>0</x:v>
      </x:c>
      <x:c r="AO64" s="95" t="n">
        <x:f>AK64*AH64</x:f>
        <x:v>48561071333.71864</x:v>
      </x:c>
      <x:c r="AP64" s="95" t="n">
        <x:f>MAX(AL64,AN64)*AH64</x:f>
        <x:v>78964653207.58896</x:v>
      </x:c>
      <x:c r="AQ64" s="100"/>
      <x:c r="AR64" s="100"/>
      <x:c r="AS64" s="101" t="n">
        <x:f>'Methodology'!$B$25</x:f>
        <x:v>0.9843925474017061</x:v>
      </x:c>
      <x:c r="AT64" s="101" t="n">
        <x:f>'Methodology'!$B$26</x:f>
        <x:v>0.8745719194860588</x:v>
      </x:c>
      <x:c r="AU64" s="95" t="n">
        <x:f>IF(AQ64="",AO64*AS64,AQ64)</x:f>
        <x:v>47803156714.755264</x:v>
      </x:c>
      <x:c r="AV64" s="95" t="n">
        <x:f>IF(AR64="",AP64*AT64,AR64)</x:f>
        <x:v>69060268327.31204</x:v>
      </x:c>
      <x:c r="AW64" s="85" t="str">
        <x:v>Medium-high</x:v>
      </x:c>
      <x:c r="AX64" s="85" t="str">
        <x:v>IMF card-count inputs</x:v>
      </x:c>
      <x:c r="AY64" s="85" t="str">
        <x:v>Modeled from consumption, card access, and payment-use indicators.</x:v>
      </x:c>
      <x:c r="AZ64" s="85"/>
    </x:row>
    <x:row r="65">
      <x:c r="A65" s="88" t="str">
        <x:v>France</x:v>
      </x:c>
      <x:c r="B65" s="88" t="str">
        <x:v>FR</x:v>
      </x:c>
      <x:c r="C65" s="88" t="str">
        <x:v>FRA</x:v>
      </x:c>
      <x:c r="D65" s="88" t="str">
        <x:v>Europe &amp; Central Asia</x:v>
      </x:c>
      <x:c r="E65" s="88" t="str">
        <x:v>High income</x:v>
      </x:c>
      <x:c r="F65" s="88" t="n">
        <x:v>68551653</x:v>
      </x:c>
      <x:c r="G65" s="88" t="n">
        <x:v>2024</x:v>
      </x:c>
      <x:c r="H65" s="95" t="n">
        <x:v>3160442622465.08</x:v>
      </x:c>
      <x:c r="I65" s="88" t="n">
        <x:v>2024</x:v>
      </x:c>
      <x:c r="J65" s="88" t="str">
        <x:v>World Bank</x:v>
      </x:c>
      <x:c r="K65" s="95" t="n">
        <x:v>1726712686277.03</x:v>
      </x:c>
      <x:c r="L65" s="88" t="n">
        <x:v>2024</x:v>
      </x:c>
      <x:c r="M65" s="88" t="str">
        <x:v>World Bank</x:v>
      </x:c>
      <x:c r="N65" s="96" t="n">
        <x:f>IFERROR(INDEX('Methodology'!$E$30:$E$34,MATCH(E65,'Methodology'!$D$30:$D$34,0)),'Methodology'!$E$34)</x:f>
        <x:v>0.48</x:v>
      </x:c>
      <x:c r="O65" s="96" t="n">
        <x:f>IFERROR(INDEX('Methodology'!$F$30:$F$34,MATCH(E65,'Methodology'!$D$30:$D$34,0)),'Methodology'!$F$34)</x:f>
        <x:v>0.86</x:v>
      </x:c>
      <x:c r="P65" s="96" t="n">
        <x:f>IFERROR(INDEX('Methodology'!$G$30:$G$34,MATCH(E65,'Methodology'!$D$30:$D$34,0)),'Methodology'!$G$34)</x:f>
        <x:v>0.72</x:v>
      </x:c>
      <x:c r="Q65" s="97" t="n">
        <x:v>0.926992916709458</x:v>
      </x:c>
      <x:c r="R65" s="97" t="n">
        <x:v>0.39762720463054</x:v>
      </x:c>
      <x:c r="S65" s="97"/>
      <x:c r="T65" s="97"/>
      <x:c r="U65" s="98"/>
      <x:c r="V65" s="88"/>
      <x:c r="W65" s="98" t="n">
        <x:v>1831.85729251207</x:v>
      </x:c>
      <x:c r="X65" s="88" t="n">
        <x:v>2024</x:v>
      </x:c>
      <x:c r="Y65" s="97"/>
      <x:c r="Z65" s="88"/>
      <x:c r="AA65" s="97" t="n">
        <x:f>MIN(0.995,MAX(0.002,IF(COUNTA(R65,U65)=0,N65,MAX(IF(R65="",0,R65),IF(U65="",0,1-EXP(-U65/1000))))))</x:f>
        <x:v>0.39762720463054</x:v>
      </x:c>
      <x:c r="AB65" s="97" t="n">
        <x:f>MIN(0.995,MAX(0.005,IF(COUNTA(Q65,W65)=0,O65,MAX(IF(Q65="",0,Q65),IF(W65="",0,1-EXP(-W65/1000))))))</x:f>
        <x:v>0.926992916709458</x:v>
      </x:c>
      <x:c r="AC65" s="97" t="n">
        <x:f>MIN(0.995,MAX(0.005,IF(S65="",P65,S65)))</x:f>
        <x:v>0.72</x:v>
      </x:c>
      <x:c r="AD65" s="97" t="n">
        <x:f>AB65*'Methodology'!$B$31+AA65*'Methodology'!$B$32+AC65*'Methodology'!$B$33</x:f>
        <x:v>0.7210156258108908</x:v>
      </x:c>
      <x:c r="AE65" s="95" t="n">
        <x:f>K65*'Methodology'!$B$29+H65*'Methodology'!$B$30</x:f>
        <x:v>2156831667133.4448</x:v>
      </x:c>
      <x:c r="AF65" s="97" t="n">
        <x:f>MIN('Methodology'!$B$36,'Methodology'!$B$34+'Methodology'!$B$35*AD65)</x:f>
        <x:v>0.5441312505838414</x:v>
      </x:c>
      <x:c r="AG65" s="99" t="n">
        <x:v>0.85</x:v>
      </x:c>
      <x:c r="AH65" s="99" t="n">
        <x:v>1</x:v>
      </x:c>
      <x:c r="AI65" s="97" t="n">
        <x:f>MIN('Methodology'!$B$38,MAX('Methodology'!$B$37,(AA65*AG65)/(AA65*AG65+AB65)))</x:f>
        <x:v>0.2671853956724058</x:v>
      </x:c>
      <x:c r="AJ65" s="95" t="n">
        <x:f>AE65*AF65</x:f>
        <x:v>1173599512336.1528</x:v>
      </x:c>
      <x:c r="AK65" s="95" t="n">
        <x:f>AJ65*AI65</x:f>
        <x:v>313568650064.4775</x:v>
      </x:c>
      <x:c r="AL65" s="95" t="n">
        <x:f>AJ65-AK65</x:f>
        <x:v>860030862271.6753</x:v>
      </x:c>
      <x:c r="AM65" s="95" t="str">
        <x:v>No</x:v>
      </x:c>
      <x:c r="AN65" s="95" t="n">
        <x:f>IF(AM65&lt;&gt;"Yes",0,IF(Y65&lt;&gt;"",MIN('Methodology'!$B$39*K65,'Methodology'!$B$40*H65*Y65),IF(T65&lt;&gt;"",'Methodology'!$B$41*K65*MIN(T65/0.5,1),0)))</x:f>
        <x:v>0</x:v>
      </x:c>
      <x:c r="AO65" s="95" t="n">
        <x:f>AK65*AH65</x:f>
        <x:v>313568650064.4775</x:v>
      </x:c>
      <x:c r="AP65" s="95" t="n">
        <x:f>MAX(AL65,AN65)*AH65</x:f>
        <x:v>860030862271.6753</x:v>
      </x:c>
      <x:c r="AQ65" s="100"/>
      <x:c r="AR65" s="100"/>
      <x:c r="AS65" s="101" t="n">
        <x:f>'Methodology'!$B$25</x:f>
        <x:v>0.9843925474017061</x:v>
      </x:c>
      <x:c r="AT65" s="101" t="n">
        <x:f>'Methodology'!$B$26</x:f>
        <x:v>0.8745719194860588</x:v>
      </x:c>
      <x:c r="AU65" s="95" t="n">
        <x:f>IF(AQ65="",AO65*AS65,AQ65)</x:f>
        <x:v>308674642222.28516</x:v>
      </x:c>
      <x:c r="AV65" s="95" t="n">
        <x:f>IF(AR65="",AP65*AT65,AR65)</x:f>
        <x:v>752158842034.1893</x:v>
      </x:c>
      <x:c r="AW65" s="85" t="str">
        <x:v>Medium</x:v>
      </x:c>
      <x:c r="AX65" s="85" t="str">
        <x:v>Findex ownership inputs</x:v>
      </x:c>
      <x:c r="AY65" s="85" t="str">
        <x:v>Modeled from consumption, card access, and payment-use indicators.</x:v>
      </x:c>
      <x:c r="AZ65" s="85"/>
    </x:row>
    <x:row r="66">
      <x:c r="A66" s="88" t="str">
        <x:v>Gabon</x:v>
      </x:c>
      <x:c r="B66" s="88" t="str">
        <x:v>GA</x:v>
      </x:c>
      <x:c r="C66" s="88" t="str">
        <x:v>GAB</x:v>
      </x:c>
      <x:c r="D66" s="88" t="str">
        <x:v>Sub-Saharan Africa </x:v>
      </x:c>
      <x:c r="E66" s="88" t="str">
        <x:v>Upper middle income</x:v>
      </x:c>
      <x:c r="F66" s="88" t="n">
        <x:v>2538952</x:v>
      </x:c>
      <x:c r="G66" s="88" t="n">
        <x:v>2024</x:v>
      </x:c>
      <x:c r="H66" s="95" t="n">
        <x:v>20895684425.6752</x:v>
      </x:c>
      <x:c r="I66" s="88" t="n">
        <x:v>2024</x:v>
      </x:c>
      <x:c r="J66" s="88" t="str">
        <x:v>World Bank</x:v>
      </x:c>
      <x:c r="K66" s="95" t="n">
        <x:v>6998715103.25458</x:v>
      </x:c>
      <x:c r="L66" s="88" t="n">
        <x:v>2024</x:v>
      </x:c>
      <x:c r="M66" s="88" t="str">
        <x:v>World Bank</x:v>
      </x:c>
      <x:c r="N66" s="96" t="n">
        <x:f>IFERROR(INDEX('Methodology'!$E$30:$E$34,MATCH(E66,'Methodology'!$D$30:$D$34,0)),'Methodology'!$E$34)</x:f>
        <x:v>0.23</x:v>
      </x:c>
      <x:c r="O66" s="96" t="n">
        <x:f>IFERROR(INDEX('Methodology'!$F$30:$F$34,MATCH(E66,'Methodology'!$D$30:$D$34,0)),'Methodology'!$F$34)</x:f>
        <x:v>0.62</x:v>
      </x:c>
      <x:c r="P66" s="96" t="n">
        <x:f>IFERROR(INDEX('Methodology'!$G$30:$G$34,MATCH(E66,'Methodology'!$D$30:$D$34,0)),'Methodology'!$G$34)</x:f>
        <x:v>0.45</x:v>
      </x:c>
      <x:c r="Q66" s="97" t="n">
        <x:v>0.0854009642434238</x:v>
      </x:c>
      <x:c r="R66" s="97" t="n">
        <x:v>0.0300155099341483</x:v>
      </x:c>
      <x:c r="S66" s="97" t="n">
        <x:v>0.200726010138841</x:v>
      </x:c>
      <x:c r="T66" s="97" t="n">
        <x:v>0.616415501329653</x:v>
      </x:c>
      <x:c r="U66" s="98"/>
      <x:c r="V66" s="88"/>
      <x:c r="W66" s="98"/>
      <x:c r="X66" s="88"/>
      <x:c r="Y66" s="97"/>
      <x:c r="Z66" s="88"/>
      <x:c r="AA66" s="97" t="n">
        <x:f>MIN(0.995,MAX(0.002,IF(COUNTA(R66,U66)=0,N66,MAX(IF(R66="",0,R66),IF(U66="",0,1-EXP(-U66/1000))))))</x:f>
        <x:v>0.0300155099341483</x:v>
      </x:c>
      <x:c r="AB66" s="97" t="n">
        <x:f>MIN(0.995,MAX(0.005,IF(COUNTA(Q66,W66)=0,O66,MAX(IF(Q66="",0,Q66),IF(W66="",0,1-EXP(-W66/1000))))))</x:f>
        <x:v>0.0854009642434238</x:v>
      </x:c>
      <x:c r="AC66" s="97" t="n">
        <x:f>MIN(0.995,MAX(0.005,IF(S66="",P66,S66)))</x:f>
        <x:v>0.200726010138841</x:v>
      </x:c>
      <x:c r="AD66" s="97" t="n">
        <x:f>AB66*'Methodology'!$B$31+AA66*'Methodology'!$B$32+AC66*'Methodology'!$B$33</x:f>
        <x:v>0.0775485598247191</x:v>
      </x:c>
      <x:c r="AE66" s="95" t="n">
        <x:f>K66*'Methodology'!$B$29+H66*'Methodology'!$B$30</x:f>
        <x:v>11167805899.980766</x:v>
      </x:c>
      <x:c r="AF66" s="97" t="n">
        <x:f>MIN('Methodology'!$B$36,'Methodology'!$B$34+'Methodology'!$B$35*AD66)</x:f>
        <x:v>0.08083496307379776</x:v>
      </x:c>
      <x:c r="AG66" s="99" t="n">
        <x:v>1.15</x:v>
      </x:c>
      <x:c r="AH66" s="99" t="n">
        <x:v>1</x:v>
      </x:c>
      <x:c r="AI66" s="97" t="n">
        <x:f>MIN('Methodology'!$B$38,MAX('Methodology'!$B$37,(AA66*AG66)/(AA66*AG66+AB66)))</x:f>
        <x:v>0.2878434093076242</x:v>
      </x:c>
      <x:c r="AJ66" s="95" t="n">
        <x:f>AE66*AF66</x:f>
        <x:v>902749177.540286</x:v>
      </x:c>
      <x:c r="AK66" s="95" t="n">
        <x:f>AJ66*AI66</x:f>
        <x:v>259850401.01284963</x:v>
      </x:c>
      <x:c r="AL66" s="95" t="n">
        <x:f>AJ66-AK66</x:f>
        <x:v>642898776.5274363</x:v>
      </x:c>
      <x:c r="AM66" s="95" t="str">
        <x:v>Yes</x:v>
      </x:c>
      <x:c r="AN66" s="95" t="n">
        <x:f>IF(AM66&lt;&gt;"Yes",0,IF(Y66&lt;&gt;"",MIN('Methodology'!$B$39*K66,'Methodology'!$B$40*H66*Y66),IF(T66&lt;&gt;"",'Methodology'!$B$41*K66*MIN(T66/0.5,1),0)))</x:f>
        <x:v>559897208.2603663</x:v>
      </x:c>
      <x:c r="AO66" s="95" t="n">
        <x:f>AK66*AH66</x:f>
        <x:v>259850401.01284963</x:v>
      </x:c>
      <x:c r="AP66" s="95" t="n">
        <x:f>MAX(AL66,AN66)*AH66</x:f>
        <x:v>642898776.5274363</x:v>
      </x:c>
      <x:c r="AQ66" s="100"/>
      <x:c r="AR66" s="100"/>
      <x:c r="AS66" s="101" t="n">
        <x:f>'Methodology'!$B$25</x:f>
        <x:v>0.9843925474017061</x:v>
      </x:c>
      <x:c r="AT66" s="101" t="n">
        <x:f>'Methodology'!$B$26</x:f>
        <x:v>0.8745719194860588</x:v>
      </x:c>
      <x:c r="AU66" s="95" t="n">
        <x:f>IF(AQ66="",AO66*AS66,AQ66)</x:f>
        <x:v>255794798.19639394</x:v>
      </x:c>
      <x:c r="AV66" s="95" t="n">
        <x:f>IF(AR66="",AP66*AT66,AR66)</x:f>
        <x:v>562261217.0228387</x:v>
      </x:c>
      <x:c r="AW66" s="85" t="str">
        <x:v>Medium</x:v>
      </x:c>
      <x:c r="AX66" s="85" t="str">
        <x:v>Findex ownership inputs; mobile-money analog</x:v>
      </x:c>
      <x:c r="AY66" s="85" t="str">
        <x:v>Mobile-money-heavy market; debit/equivalent estimate includes a capped purchase-like proxy (not the full value of transfers).</x:v>
      </x:c>
      <x:c r="AZ66" s="85"/>
    </x:row>
    <x:row r="67">
      <x:c r="A67" s="88" t="str">
        <x:v>Gambia (Republic of The)</x:v>
      </x:c>
      <x:c r="B67" s="88" t="str">
        <x:v>GM</x:v>
      </x:c>
      <x:c r="C67" s="88" t="str">
        <x:v>GMB</x:v>
      </x:c>
      <x:c r="D67" s="88" t="str">
        <x:v>Sub-Saharan Africa </x:v>
      </x:c>
      <x:c r="E67" s="88" t="str">
        <x:v>Low income</x:v>
      </x:c>
      <x:c r="F67" s="88" t="n">
        <x:v>2759988</x:v>
      </x:c>
      <x:c r="G67" s="88" t="n">
        <x:v>2024</x:v>
      </x:c>
      <x:c r="H67" s="95" t="n">
        <x:v>2404888737.54853</x:v>
      </x:c>
      <x:c r="I67" s="88" t="n">
        <x:v>2024</x:v>
      </x:c>
      <x:c r="J67" s="88" t="str">
        <x:v>World Bank</x:v>
      </x:c>
      <x:c r="K67" s="95" t="n">
        <x:v>2073991941.75612</x:v>
      </x:c>
      <x:c r="L67" s="88" t="n">
        <x:v>2024</x:v>
      </x:c>
      <x:c r="M67" s="88" t="str">
        <x:v>World Bank</x:v>
      </x:c>
      <x:c r="N67" s="96" t="n">
        <x:f>IFERROR(INDEX('Methodology'!$E$30:$E$34,MATCH(E67,'Methodology'!$D$30:$D$34,0)),'Methodology'!$E$34)</x:f>
        <x:v>0.015</x:v>
      </x:c>
      <x:c r="O67" s="96" t="n">
        <x:f>IFERROR(INDEX('Methodology'!$F$30:$F$34,MATCH(E67,'Methodology'!$D$30:$D$34,0)),'Methodology'!$F$34)</x:f>
        <x:v>0.11</x:v>
      </x:c>
      <x:c r="P67" s="96" t="n">
        <x:f>IFERROR(INDEX('Methodology'!$G$30:$G$34,MATCH(E67,'Methodology'!$D$30:$D$34,0)),'Methodology'!$G$34)</x:f>
        <x:v>0.08</x:v>
      </x:c>
      <x:c r="Q67" s="97" t="n">
        <x:v>0.0951553106938972</x:v>
      </x:c>
      <x:c r="R67" s="97" t="n">
        <x:v>0.0202604186197384</x:v>
      </x:c>
      <x:c r="S67" s="97" t="n">
        <x:v>0.0318125053866821</x:v>
      </x:c>
      <x:c r="T67" s="97" t="n">
        <x:v>0.190885437839158</x:v>
      </x:c>
      <x:c r="U67" s="98"/>
      <x:c r="V67" s="88"/>
      <x:c r="W67" s="98" t="n">
        <x:v>83.5205975748455</x:v>
      </x:c>
      <x:c r="X67" s="88" t="n">
        <x:v>2024</x:v>
      </x:c>
      <x:c r="Y67" s="97" t="n">
        <x:v>0.0117264447601314</x:v>
      </x:c>
      <x:c r="Z67" s="88" t="n">
        <x:v>2024</x:v>
      </x:c>
      <x:c r="AA67" s="97" t="n">
        <x:f>MIN(0.995,MAX(0.002,IF(COUNTA(R67,U67)=0,N67,MAX(IF(R67="",0,R67),IF(U67="",0,1-EXP(-U67/1000))))))</x:f>
        <x:v>0.0202604186197384</x:v>
      </x:c>
      <x:c r="AB67" s="97" t="n">
        <x:f>MIN(0.995,MAX(0.005,IF(COUNTA(Q67,W67)=0,O67,MAX(IF(Q67="",0,Q67),IF(W67="",0,1-EXP(-W67/1000))))))</x:f>
        <x:v>0.0951553106938972</x:v>
      </x:c>
      <x:c r="AC67" s="97" t="n">
        <x:f>MIN(0.995,MAX(0.005,IF(S67="",P67,S67)))</x:f>
        <x:v>0.0318125053866821</x:v>
      </x:c>
      <x:c r="AD67" s="97" t="n">
        <x:f>AB67*'Methodology'!$B$31+AA67*'Methodology'!$B$32+AC67*'Methodology'!$B$33</x:f>
        <x:v>0.0626078179372201</x:v>
      </x:c>
      <x:c r="AE67" s="95" t="n">
        <x:f>K67*'Methodology'!$B$29+H67*'Methodology'!$B$30</x:f>
        <x:v>2173260980.493843</x:v>
      </x:c>
      <x:c r="AF67" s="97" t="n">
        <x:f>MIN('Methodology'!$B$36,'Methodology'!$B$34+'Methodology'!$B$35*AD67)</x:f>
        <x:v>0.07007762891479848</x:v>
      </x:c>
      <x:c r="AG67" s="99" t="n">
        <x:v>1.15</x:v>
      </x:c>
      <x:c r="AH67" s="99" t="n">
        <x:v>1</x:v>
      </x:c>
      <x:c r="AI67" s="97" t="n">
        <x:f>MIN('Methodology'!$B$38,MAX('Methodology'!$B$37,(AA67*AG67)/(AA67*AG67+AB67)))</x:f>
        <x:v>0.1966951357420152</x:v>
      </x:c>
      <x:c r="AJ67" s="95" t="n">
        <x:f>AE67*AF67</x:f>
        <x:v>152296976.5260586</x:v>
      </x:c>
      <x:c r="AK67" s="95" t="n">
        <x:f>AJ67*AI67</x:f>
        <x:v>29956074.470891602</x:v>
      </x:c>
      <x:c r="AL67" s="95" t="n">
        <x:f>AJ67-AK67</x:f>
        <x:v>122340902.05516702</x:v>
      </x:c>
      <x:c r="AM67" s="95" t="str">
        <x:v>No</x:v>
      </x:c>
      <x:c r="AN67" s="95" t="n">
        <x:f>IF(AM67&lt;&gt;"Yes",0,IF(Y67&lt;&gt;"",MIN('Methodology'!$B$39*K67,'Methodology'!$B$40*H67*Y67),IF(T67&lt;&gt;"",'Methodology'!$B$41*K67*MIN(T67/0.5,1),0)))</x:f>
        <x:v>0</x:v>
      </x:c>
      <x:c r="AO67" s="95" t="n">
        <x:f>AK67*AH67</x:f>
        <x:v>29956074.470891602</x:v>
      </x:c>
      <x:c r="AP67" s="95" t="n">
        <x:f>MAX(AL67,AN67)*AH67</x:f>
        <x:v>122340902.05516702</x:v>
      </x:c>
      <x:c r="AQ67" s="100"/>
      <x:c r="AR67" s="100"/>
      <x:c r="AS67" s="101" t="n">
        <x:f>'Methodology'!$B$25</x:f>
        <x:v>0.9843925474017061</x:v>
      </x:c>
      <x:c r="AT67" s="101" t="n">
        <x:f>'Methodology'!$B$26</x:f>
        <x:v>0.8745719194860588</x:v>
      </x:c>
      <x:c r="AU67" s="95" t="n">
        <x:f>IF(AQ67="",AO67*AS67,AQ67)</x:f>
        <x:v>29488536.4585562</x:v>
      </x:c>
      <x:c r="AV67" s="95" t="n">
        <x:f>IF(AR67="",AP67*AT67,AR67)</x:f>
        <x:v>106995917.54204334</x:v>
      </x:c>
      <x:c r="AW67" s="85" t="str">
        <x:v>Medium-high</x:v>
      </x:c>
      <x:c r="AX67" s="85" t="str">
        <x:v>Findex ownership inputs</x:v>
      </x:c>
      <x:c r="AY67" s="85" t="str">
        <x:v>Modeled from consumption, card access, and payment-use indicators.</x:v>
      </x:c>
      <x:c r="AZ67" s="85"/>
    </x:row>
    <x:row r="68">
      <x:c r="A68" s="88" t="str">
        <x:v>Georgia</x:v>
      </x:c>
      <x:c r="B68" s="88" t="str">
        <x:v>GE</x:v>
      </x:c>
      <x:c r="C68" s="88" t="str">
        <x:v>GEO</x:v>
      </x:c>
      <x:c r="D68" s="88" t="str">
        <x:v>Europe &amp; Central Asia</x:v>
      </x:c>
      <x:c r="E68" s="88" t="str">
        <x:v>Upper middle income</x:v>
      </x:c>
      <x:c r="F68" s="88" t="n">
        <x:v>3812518</x:v>
      </x:c>
      <x:c r="G68" s="88" t="n">
        <x:v>2024</x:v>
      </x:c>
      <x:c r="H68" s="95" t="n">
        <x:v>34189423333.141</x:v>
      </x:c>
      <x:c r="I68" s="88" t="n">
        <x:v>2024</x:v>
      </x:c>
      <x:c r="J68" s="88" t="str">
        <x:v>World Bank</x:v>
      </x:c>
      <x:c r="K68" s="95" t="n">
        <x:v>24079466743.311</x:v>
      </x:c>
      <x:c r="L68" s="88" t="n">
        <x:v>2024</x:v>
      </x:c>
      <x:c r="M68" s="88" t="str">
        <x:v>World Bank</x:v>
      </x:c>
      <x:c r="N68" s="96" t="n">
        <x:f>IFERROR(INDEX('Methodology'!$E$30:$E$34,MATCH(E68,'Methodology'!$D$30:$D$34,0)),'Methodology'!$E$34)</x:f>
        <x:v>0.23</x:v>
      </x:c>
      <x:c r="O68" s="96" t="n">
        <x:f>IFERROR(INDEX('Methodology'!$F$30:$F$34,MATCH(E68,'Methodology'!$D$30:$D$34,0)),'Methodology'!$F$34)</x:f>
        <x:v>0.62</x:v>
      </x:c>
      <x:c r="P68" s="96" t="n">
        <x:f>IFERROR(INDEX('Methodology'!$G$30:$G$34,MATCH(E68,'Methodology'!$D$30:$D$34,0)),'Methodology'!$G$34)</x:f>
        <x:v>0.45</x:v>
      </x:c>
      <x:c r="Q68" s="97" t="n">
        <x:v>0.644598820219592</x:v>
      </x:c>
      <x:c r="R68" s="97" t="n">
        <x:v>0.155553618872089</x:v>
      </x:c>
      <x:c r="S68" s="97" t="n">
        <x:v>0.475880731524407</x:v>
      </x:c>
      <x:c r="T68" s="97" t="n">
        <x:v>0.0823120085692787</x:v>
      </x:c>
      <x:c r="U68" s="98" t="n">
        <x:v>324.300957208051</x:v>
      </x:c>
      <x:c r="V68" s="88" t="n">
        <x:v>2024</x:v>
      </x:c>
      <x:c r="W68" s="98" t="n">
        <x:v>3855.7040872651</x:v>
      </x:c>
      <x:c r="X68" s="88" t="n">
        <x:v>2024</x:v>
      </x:c>
      <x:c r="Y68" s="97"/>
      <x:c r="Z68" s="88"/>
      <x:c r="AA68" s="97" t="n">
        <x:f>MIN(0.995,MAX(0.002,IF(COUNTA(R68,U68)=0,N68,MAX(IF(R68="",0,R68),IF(U68="",0,1-EXP(-U68/1000))))))</x:f>
        <x:v>0.2769673922428295</x:v>
      </x:c>
      <x:c r="AB68" s="97" t="n">
        <x:f>MIN(0.995,MAX(0.005,IF(COUNTA(Q68,W68)=0,O68,MAX(IF(Q68="",0,Q68),IF(W68="",0,1-EXP(-W68/1000))))))</x:f>
        <x:v>0.9788412995072727</x:v>
      </x:c>
      <x:c r="AC68" s="97" t="n">
        <x:f>MIN(0.995,MAX(0.005,IF(S68="",P68,S68)))</x:f>
        <x:v>0.475880731524407</x:v>
      </x:c>
      <x:c r="AD68" s="97" t="n">
        <x:f>AB68*'Methodology'!$B$31+AA68*'Methodology'!$B$32+AC68*'Methodology'!$B$33</x:f>
        <x:v>0.6828893751664311</x:v>
      </x:c>
      <x:c r="AE68" s="95" t="n">
        <x:f>K68*'Methodology'!$B$29+H68*'Methodology'!$B$30</x:f>
        <x:v>27112453720.26</x:v>
      </x:c>
      <x:c r="AF68" s="97" t="n">
        <x:f>MIN('Methodology'!$B$36,'Methodology'!$B$34+'Methodology'!$B$35*AD68)</x:f>
        <x:v>0.5166803501198304</x:v>
      </x:c>
      <x:c r="AG68" s="99" t="n">
        <x:v>0.85</x:v>
      </x:c>
      <x:c r="AH68" s="99" t="n">
        <x:v>1</x:v>
      </x:c>
      <x:c r="AI68" s="97" t="n">
        <x:f>MIN('Methodology'!$B$38,MAX('Methodology'!$B$37,(AA68*AG68)/(AA68*AG68+AB68)))</x:f>
        <x:v>0.1938807082079322</x:v>
      </x:c>
      <x:c r="AJ68" s="95" t="n">
        <x:f>AE68*AF68</x:f>
        <x:v>14008472080.791634</x:v>
      </x:c>
      <x:c r="AK68" s="95" t="n">
        <x:f>AJ68*AI68</x:f>
        <x:v>2715972487.934928</x:v>
      </x:c>
      <x:c r="AL68" s="95" t="n">
        <x:f>AJ68-AK68</x:f>
        <x:v>11292499592.856705</x:v>
      </x:c>
      <x:c r="AM68" s="95" t="str">
        <x:v>No</x:v>
      </x:c>
      <x:c r="AN68" s="95" t="n">
        <x:f>IF(AM68&lt;&gt;"Yes",0,IF(Y68&lt;&gt;"",MIN('Methodology'!$B$39*K68,'Methodology'!$B$40*H68*Y68),IF(T68&lt;&gt;"",'Methodology'!$B$41*K68*MIN(T68/0.5,1),0)))</x:f>
        <x:v>0</x:v>
      </x:c>
      <x:c r="AO68" s="95" t="n">
        <x:f>AK68*AH68</x:f>
        <x:v>2715972487.934928</x:v>
      </x:c>
      <x:c r="AP68" s="95" t="n">
        <x:f>MAX(AL68,AN68)*AH68</x:f>
        <x:v>11292499592.856705</x:v>
      </x:c>
      <x:c r="AQ68" s="100"/>
      <x:c r="AR68" s="100"/>
      <x:c r="AS68" s="101" t="n">
        <x:f>'Methodology'!$B$25</x:f>
        <x:v>0.9843925474017061</x:v>
      </x:c>
      <x:c r="AT68" s="101" t="n">
        <x:f>'Methodology'!$B$26</x:f>
        <x:v>0.8745719194860588</x:v>
      </x:c>
      <x:c r="AU68" s="95" t="n">
        <x:f>IF(AQ68="",AO68*AS68,AQ68)</x:f>
        <x:v>2673583076.0712132</x:v>
      </x:c>
      <x:c r="AV68" s="95" t="n">
        <x:f>IF(AR68="",AP68*AT68,AR68)</x:f>
        <x:v>9876103044.720226</x:v>
      </x:c>
      <x:c r="AW68" s="85" t="str">
        <x:v>Medium-high</x:v>
      </x:c>
      <x:c r="AX68" s="85" t="str">
        <x:v>IMF card-count inputs</x:v>
      </x:c>
      <x:c r="AY68" s="85" t="str">
        <x:v>Modeled from consumption, card access, and payment-use indicators.</x:v>
      </x:c>
      <x:c r="AZ68" s="85"/>
    </x:row>
    <x:row r="69">
      <x:c r="A69" s="88" t="str">
        <x:v>Germany</x:v>
      </x:c>
      <x:c r="B69" s="88" t="str">
        <x:v>DE</x:v>
      </x:c>
      <x:c r="C69" s="88" t="str">
        <x:v>DEU</x:v>
      </x:c>
      <x:c r="D69" s="88" t="str">
        <x:v>Europe &amp; Central Asia</x:v>
      </x:c>
      <x:c r="E69" s="88" t="str">
        <x:v>High income</x:v>
      </x:c>
      <x:c r="F69" s="88" t="n">
        <x:v>83516593</x:v>
      </x:c>
      <x:c r="G69" s="88" t="n">
        <x:v>2024</x:v>
      </x:c>
      <x:c r="H69" s="95" t="n">
        <x:v>4685592577804.69</x:v>
      </x:c>
      <x:c r="I69" s="88" t="n">
        <x:v>2024</x:v>
      </x:c>
      <x:c r="J69" s="88" t="str">
        <x:v>World Bank</x:v>
      </x:c>
      <x:c r="K69" s="95" t="n">
        <x:v>2471033479698.44</x:v>
      </x:c>
      <x:c r="L69" s="88" t="n">
        <x:v>2024</x:v>
      </x:c>
      <x:c r="M69" s="88" t="str">
        <x:v>World Bank</x:v>
      </x:c>
      <x:c r="N69" s="96" t="n">
        <x:f>IFERROR(INDEX('Methodology'!$E$30:$E$34,MATCH(E69,'Methodology'!$D$30:$D$34,0)),'Methodology'!$E$34)</x:f>
        <x:v>0.48</x:v>
      </x:c>
      <x:c r="O69" s="96" t="n">
        <x:f>IFERROR(INDEX('Methodology'!$F$30:$F$34,MATCH(E69,'Methodology'!$D$30:$D$34,0)),'Methodology'!$F$34)</x:f>
        <x:v>0.86</x:v>
      </x:c>
      <x:c r="P69" s="96" t="n">
        <x:f>IFERROR(INDEX('Methodology'!$G$30:$G$34,MATCH(E69,'Methodology'!$D$30:$D$34,0)),'Methodology'!$G$34)</x:f>
        <x:v>0.72</x:v>
      </x:c>
      <x:c r="Q69" s="97" t="n">
        <x:v>0.947699639922747</x:v>
      </x:c>
      <x:c r="R69" s="97" t="n">
        <x:v>0.565153619369921</x:v>
      </x:c>
      <x:c r="S69" s="97"/>
      <x:c r="T69" s="97"/>
      <x:c r="U69" s="98" t="n">
        <x:v>660.443108714368</x:v>
      </x:c>
      <x:c r="V69" s="88" t="n">
        <x:v>2023</x:v>
      </x:c>
      <x:c r="W69" s="98" t="n">
        <x:v>2698.70760507534</x:v>
      </x:c>
      <x:c r="X69" s="88" t="n">
        <x:v>2023</x:v>
      </x:c>
      <x:c r="Y69" s="97"/>
      <x:c r="Z69" s="88"/>
      <x:c r="AA69" s="97" t="n">
        <x:f>MIN(0.995,MAX(0.002,IF(COUNTA(R69,U69)=0,N69,MAX(IF(R69="",0,R69),IF(U69="",0,1-EXP(-U69/1000))))))</x:f>
        <x:v>0.565153619369921</x:v>
      </x:c>
      <x:c r="AB69" s="97" t="n">
        <x:f>MIN(0.995,MAX(0.005,IF(COUNTA(Q69,W69)=0,O69,MAX(IF(Q69="",0,Q69),IF(W69="",0,1-EXP(-W69/1000))))))</x:f>
        <x:v>0.947699639922747</x:v>
      </x:c>
      <x:c r="AC69" s="97" t="n">
        <x:f>MIN(0.995,MAX(0.005,IF(S69="",P69,S69)))</x:f>
        <x:v>0.72</x:v>
      </x:c>
      <x:c r="AD69" s="97" t="n">
        <x:f>AB69*'Methodology'!$B$31+AA69*'Methodology'!$B$32+AC69*'Methodology'!$B$33</x:f>
        <x:v>0.7910385687369832</x:v>
      </x:c>
      <x:c r="AE69" s="95" t="n">
        <x:f>K69*'Methodology'!$B$29+H69*'Methodology'!$B$30</x:f>
        <x:v>3135401209130.315</x:v>
      </x:c>
      <x:c r="AF69" s="97" t="n">
        <x:f>MIN('Methodology'!$B$36,'Methodology'!$B$34+'Methodology'!$B$35*AD69)</x:f>
        <x:v>0.5945477694906279</x:v>
      </x:c>
      <x:c r="AG69" s="99" t="n">
        <x:v>0.55</x:v>
      </x:c>
      <x:c r="AH69" s="99" t="n">
        <x:v>1</x:v>
      </x:c>
      <x:c r="AI69" s="97" t="n">
        <x:f>MIN('Methodology'!$B$38,MAX('Methodology'!$B$37,(AA69*AG69)/(AA69*AG69+AB69)))</x:f>
        <x:v>0.24698137547620183</x:v>
      </x:c>
      <x:c r="AJ69" s="95" t="n">
        <x:f>AE69*AF69</x:f>
        <x:v>1864145795346.6465</x:v>
      </x:c>
      <x:c r="AK69" s="95" t="n">
        <x:f>AJ69*AI69</x:f>
        <x:v>460409292622.893</x:v>
      </x:c>
      <x:c r="AL69" s="95" t="n">
        <x:f>AJ69-AK69</x:f>
        <x:v>1403736502723.7534</x:v>
      </x:c>
      <x:c r="AM69" s="95" t="str">
        <x:v>No</x:v>
      </x:c>
      <x:c r="AN69" s="95" t="n">
        <x:f>IF(AM69&lt;&gt;"Yes",0,IF(Y69&lt;&gt;"",MIN('Methodology'!$B$39*K69,'Methodology'!$B$40*H69*Y69),IF(T69&lt;&gt;"",'Methodology'!$B$41*K69*MIN(T69/0.5,1),0)))</x:f>
        <x:v>0</x:v>
      </x:c>
      <x:c r="AO69" s="95" t="n">
        <x:f>AK69*AH69</x:f>
        <x:v>460409292622.893</x:v>
      </x:c>
      <x:c r="AP69" s="95" t="n">
        <x:f>MAX(AL69,AN69)*AH69</x:f>
        <x:v>1403736502723.7534</x:v>
      </x:c>
      <x:c r="AQ69" s="100"/>
      <x:c r="AR69" s="100"/>
      <x:c r="AS69" s="101" t="n">
        <x:f>'Methodology'!$B$25</x:f>
        <x:v>0.9843925474017061</x:v>
      </x:c>
      <x:c r="AT69" s="101" t="n">
        <x:f>'Methodology'!$B$26</x:f>
        <x:v>0.8745719194860588</x:v>
      </x:c>
      <x:c r="AU69" s="95" t="n">
        <x:f>IF(AQ69="",AO69*AS69,AQ69)</x:f>
        <x:v>453223476412.46716</x:v>
      </x:c>
      <x:c r="AV69" s="95" t="n">
        <x:f>IF(AR69="",AP69*AT69,AR69)</x:f>
        <x:v>1227668527639.7603</x:v>
      </x:c>
      <x:c r="AW69" s="85" t="str">
        <x:v>Medium-high</x:v>
      </x:c>
      <x:c r="AX69" s="85" t="str">
        <x:v>IMF card-count inputs</x:v>
      </x:c>
      <x:c r="AY69" s="85" t="str">
        <x:v>Modeled from consumption, card access, and payment-use indicators.</x:v>
      </x:c>
      <x:c r="AZ69" s="85"/>
    </x:row>
    <x:row r="70">
      <x:c r="A70" s="88" t="str">
        <x:v>Ghana</x:v>
      </x:c>
      <x:c r="B70" s="88" t="str">
        <x:v>GH</x:v>
      </x:c>
      <x:c r="C70" s="88" t="str">
        <x:v>GHA</x:v>
      </x:c>
      <x:c r="D70" s="88" t="str">
        <x:v>Sub-Saharan Africa </x:v>
      </x:c>
      <x:c r="E70" s="88" t="str">
        <x:v>Lower middle income</x:v>
      </x:c>
      <x:c r="F70" s="88" t="n">
        <x:v>34427414</x:v>
      </x:c>
      <x:c r="G70" s="88" t="n">
        <x:v>2024</x:v>
      </x:c>
      <x:c r="H70" s="95" t="n">
        <x:v>83288585604.0268</x:v>
      </x:c>
      <x:c r="I70" s="88" t="n">
        <x:v>2024</x:v>
      </x:c>
      <x:c r="J70" s="88" t="str">
        <x:v>World Bank</x:v>
      </x:c>
      <x:c r="K70" s="95" t="n">
        <x:v>69109360099.2084</x:v>
      </x:c>
      <x:c r="L70" s="88" t="n">
        <x:v>2024</x:v>
      </x:c>
      <x:c r="M70" s="88" t="str">
        <x:v>World Bank</x:v>
      </x:c>
      <x:c r="N70" s="96" t="n">
        <x:f>IFERROR(INDEX('Methodology'!$E$30:$E$34,MATCH(E70,'Methodology'!$D$30:$D$34,0)),'Methodology'!$E$34)</x:f>
        <x:v>0.07</x:v>
      </x:c>
      <x:c r="O70" s="96" t="n">
        <x:f>IFERROR(INDEX('Methodology'!$F$30:$F$34,MATCH(E70,'Methodology'!$D$30:$D$34,0)),'Methodology'!$F$34)</x:f>
        <x:v>0.34</x:v>
      </x:c>
      <x:c r="P70" s="96" t="n">
        <x:f>IFERROR(INDEX('Methodology'!$G$30:$G$34,MATCH(E70,'Methodology'!$D$30:$D$34,0)),'Methodology'!$G$34)</x:f>
        <x:v>0.22</x:v>
      </x:c>
      <x:c r="Q70" s="97" t="n">
        <x:v>0.147780628900668</x:v>
      </x:c>
      <x:c r="R70" s="97" t="n">
        <x:v>0.0442227270888618</x:v>
      </x:c>
      <x:c r="S70" s="97" t="n">
        <x:v>0.272660123933136</x:v>
      </x:c>
      <x:c r="T70" s="97" t="n">
        <x:v>0.782813635015091</x:v>
      </x:c>
      <x:c r="U70" s="98" t="n">
        <x:v>2.50006078880103</x:v>
      </x:c>
      <x:c r="V70" s="88" t="n">
        <x:v>2023</x:v>
      </x:c>
      <x:c r="W70" s="98" t="n">
        <x:v>318.263581535626</x:v>
      </x:c>
      <x:c r="X70" s="88" t="n">
        <x:v>2023</x:v>
      </x:c>
      <x:c r="Y70" s="97" t="n">
        <x:v>2.2811298480429802</x:v>
      </x:c>
      <x:c r="Z70" s="88" t="n">
        <x:v>2023</x:v>
      </x:c>
      <x:c r="AA70" s="97" t="n">
        <x:f>MIN(0.995,MAX(0.002,IF(COUNTA(R70,U70)=0,N70,MAX(IF(R70="",0,R70),IF(U70="",0,1-EXP(-U70/1000))))))</x:f>
        <x:v>0.0442227270888618</x:v>
      </x:c>
      <x:c r="AB70" s="97" t="n">
        <x:f>MIN(0.995,MAX(0.005,IF(COUNTA(Q70,W70)=0,O70,MAX(IF(Q70="",0,Q70),IF(W70="",0,1-EXP(-W70/1000))))))</x:f>
        <x:v>0.272588968972737</x:v>
      </x:c>
      <x:c r="AC70" s="97" t="n">
        <x:f>MIN(0.995,MAX(0.005,IF(S70="",P70,S70)))</x:f>
        <x:v>0.272660123933136</x:v>
      </x:c>
      <x:c r="AD70" s="97" t="n">
        <x:f>AB70*'Methodology'!$B$31+AA70*'Methodology'!$B$32+AC70*'Methodology'!$B$33</x:f>
        <x:v>0.1926678998094206</x:v>
      </x:c>
      <x:c r="AE70" s="95" t="n">
        <x:f>K70*'Methodology'!$B$29+H70*'Methodology'!$B$30</x:f>
        <x:v>73363127750.65392</x:v>
      </x:c>
      <x:c r="AF70" s="97" t="n">
        <x:f>MIN('Methodology'!$B$36,'Methodology'!$B$34+'Methodology'!$B$35*AD70)</x:f>
        <x:v>0.16372088786278283</x:v>
      </x:c>
      <x:c r="AG70" s="99" t="n">
        <x:v>1.15</x:v>
      </x:c>
      <x:c r="AH70" s="99" t="n">
        <x:v>1</x:v>
      </x:c>
      <x:c r="AI70" s="97" t="n">
        <x:f>MIN('Methodology'!$B$38,MAX('Methodology'!$B$37,(AA70*AG70)/(AA70*AG70+AB70)))</x:f>
        <x:v>0.15723266590337887</x:v>
      </x:c>
      <x:c r="AJ70" s="95" t="n">
        <x:f>AE70*AF70</x:f>
        <x:v>12011076411.727821</x:v>
      </x:c>
      <x:c r="AK70" s="95" t="n">
        <x:f>AJ70*AI70</x:f>
        <x:v>1888533564.5851552</x:v>
      </x:c>
      <x:c r="AL70" s="95" t="n">
        <x:f>AJ70-AK70</x:f>
        <x:v>10122542847.142666</x:v>
      </x:c>
      <x:c r="AM70" s="95" t="str">
        <x:v>Yes</x:v>
      </x:c>
      <x:c r="AN70" s="95" t="n">
        <x:f>IF(AM70&lt;&gt;"Yes",0,IF(Y70&lt;&gt;"",MIN('Methodology'!$B$39*K70,'Methodology'!$B$40*H70*Y70),IF(T70&lt;&gt;"",'Methodology'!$B$41*K70*MIN(T70/0.5,1),0)))</x:f>
        <x:v>17277340024.8021</x:v>
      </x:c>
      <x:c r="AO70" s="95" t="n">
        <x:f>AK70*AH70</x:f>
        <x:v>1888533564.5851552</x:v>
      </x:c>
      <x:c r="AP70" s="95" t="n">
        <x:f>MAX(AL70,AN70)*AH70</x:f>
        <x:v>17277340024.8021</x:v>
      </x:c>
      <x:c r="AQ70" s="100"/>
      <x:c r="AR70" s="100"/>
      <x:c r="AS70" s="101" t="n">
        <x:f>'Methodology'!$B$25</x:f>
        <x:v>0.9843925474017061</x:v>
      </x:c>
      <x:c r="AT70" s="101" t="n">
        <x:f>'Methodology'!$B$26</x:f>
        <x:v>0.8745719194860588</x:v>
      </x:c>
      <x:c r="AU70" s="95" t="n">
        <x:f>IF(AQ70="",AO70*AS70,AQ70)</x:f>
        <x:v>1859058366.4956055</x:v>
      </x:c>
      <x:c r="AV70" s="95" t="n">
        <x:f>IF(AR70="",AP70*AT70,AR70)</x:f>
        <x:v>15110276429.104485</x:v>
      </x:c>
      <x:c r="AW70" s="85" t="str">
        <x:v>Medium-high</x:v>
      </x:c>
      <x:c r="AX70" s="85" t="str">
        <x:v>IMF card-count inputs; mobile-money analog</x:v>
      </x:c>
      <x:c r="AY70" s="85" t="str">
        <x:v>Mobile-money-heavy market; debit/equivalent estimate includes a capped purchase-like proxy (not the full value of transfers).</x:v>
      </x:c>
      <x:c r="AZ70" s="85"/>
    </x:row>
    <x:row r="71">
      <x:c r="A71" s="88" t="str">
        <x:v>Greece</x:v>
      </x:c>
      <x:c r="B71" s="88" t="str">
        <x:v>GR</x:v>
      </x:c>
      <x:c r="C71" s="88" t="str">
        <x:v>GRC</x:v>
      </x:c>
      <x:c r="D71" s="88" t="str">
        <x:v>Europe &amp; Central Asia</x:v>
      </x:c>
      <x:c r="E71" s="88" t="str">
        <x:v>High income</x:v>
      </x:c>
      <x:c r="F71" s="88" t="n">
        <x:v>10405134</x:v>
      </x:c>
      <x:c r="G71" s="88" t="n">
        <x:v>2024</x:v>
      </x:c>
      <x:c r="H71" s="95" t="n">
        <x:v>256238371778.118</x:v>
      </x:c>
      <x:c r="I71" s="88" t="n">
        <x:v>2024</x:v>
      </x:c>
      <x:c r="J71" s="88" t="str">
        <x:v>World Bank</x:v>
      </x:c>
      <x:c r="K71" s="95" t="n">
        <x:v>175963422990.507</x:v>
      </x:c>
      <x:c r="L71" s="88" t="n">
        <x:v>2024</x:v>
      </x:c>
      <x:c r="M71" s="88" t="str">
        <x:v>World Bank</x:v>
      </x:c>
      <x:c r="N71" s="96" t="n">
        <x:f>IFERROR(INDEX('Methodology'!$E$30:$E$34,MATCH(E71,'Methodology'!$D$30:$D$34,0)),'Methodology'!$E$34)</x:f>
        <x:v>0.48</x:v>
      </x:c>
      <x:c r="O71" s="96" t="n">
        <x:f>IFERROR(INDEX('Methodology'!$F$30:$F$34,MATCH(E71,'Methodology'!$D$30:$D$34,0)),'Methodology'!$F$34)</x:f>
        <x:v>0.86</x:v>
      </x:c>
      <x:c r="P71" s="96" t="n">
        <x:f>IFERROR(INDEX('Methodology'!$G$30:$G$34,MATCH(E71,'Methodology'!$D$30:$D$34,0)),'Methodology'!$G$34)</x:f>
        <x:v>0.72</x:v>
      </x:c>
      <x:c r="Q71" s="97" t="n">
        <x:v>0.80805405437249</x:v>
      </x:c>
      <x:c r="R71" s="97" t="n">
        <x:v>0.231690542818968</x:v>
      </x:c>
      <x:c r="S71" s="97"/>
      <x:c r="T71" s="97"/>
      <x:c r="U71" s="98" t="n">
        <x:v>352.992634808072</x:v>
      </x:c>
      <x:c r="V71" s="88" t="n">
        <x:v>2024</x:v>
      </x:c>
      <x:c r="W71" s="98" t="n">
        <x:v>2410.6470931441</x:v>
      </x:c>
      <x:c r="X71" s="88" t="n">
        <x:v>2024</x:v>
      </x:c>
      <x:c r="Y71" s="97"/>
      <x:c r="Z71" s="88"/>
      <x:c r="AA71" s="97" t="n">
        <x:f>MIN(0.995,MAX(0.002,IF(COUNTA(R71,U71)=0,N71,MAX(IF(R71="",0,R71),IF(U71="",0,1-EXP(-U71/1000))))))</x:f>
        <x:v>0.297417631987829</x:v>
      </x:c>
      <x:c r="AB71" s="97" t="n">
        <x:f>MIN(0.995,MAX(0.005,IF(COUNTA(Q71,W71)=0,O71,MAX(IF(Q71="",0,Q71),IF(W71="",0,1-EXP(-W71/1000))))))</x:f>
        <x:v>0.9102428054890024</x:v>
      </x:c>
      <x:c r="AC71" s="97" t="n">
        <x:f>MIN(0.995,MAX(0.005,IF(S71="",P71,S71)))</x:f>
        <x:v>0.72</x:v>
      </x:c>
      <x:c r="AD71" s="97" t="n">
        <x:f>AB71*'Methodology'!$B$31+AA71*'Methodology'!$B$32+AC71*'Methodology'!$B$33</x:f>
        <x:v>0.6767297142146914</x:v>
      </x:c>
      <x:c r="AE71" s="95" t="n">
        <x:f>K71*'Methodology'!$B$29+H71*'Methodology'!$B$30</x:f>
        <x:v>200045907626.79028</x:v>
      </x:c>
      <x:c r="AF71" s="97" t="n">
        <x:f>MIN('Methodology'!$B$36,'Methodology'!$B$34+'Methodology'!$B$35*AD71)</x:f>
        <x:v>0.5122453942345778</x:v>
      </x:c>
      <x:c r="AG71" s="99" t="n">
        <x:v>0.85</x:v>
      </x:c>
      <x:c r="AH71" s="99" t="n">
        <x:v>1</x:v>
      </x:c>
      <x:c r="AI71" s="97" t="n">
        <x:f>MIN('Methodology'!$B$38,MAX('Methodology'!$B$37,(AA71*AG71)/(AA71*AG71+AB71)))</x:f>
        <x:v>0.2173642293816752</x:v>
      </x:c>
      <x:c r="AJ71" s="95" t="n">
        <x:f>AE71*AF71</x:f>
        <x:v>102472594817.29913</x:v>
      </x:c>
      <x:c r="AK71" s="95" t="n">
        <x:f>AJ71*AI71</x:f>
        <x:v>22273876605.20287</x:v>
      </x:c>
      <x:c r="AL71" s="95" t="n">
        <x:f>AJ71-AK71</x:f>
        <x:v>80198718212.09627</x:v>
      </x:c>
      <x:c r="AM71" s="95" t="str">
        <x:v>No</x:v>
      </x:c>
      <x:c r="AN71" s="95" t="n">
        <x:f>IF(AM71&lt;&gt;"Yes",0,IF(Y71&lt;&gt;"",MIN('Methodology'!$B$39*K71,'Methodology'!$B$40*H71*Y71),IF(T71&lt;&gt;"",'Methodology'!$B$41*K71*MIN(T71/0.5,1),0)))</x:f>
        <x:v>0</x:v>
      </x:c>
      <x:c r="AO71" s="95" t="n">
        <x:f>AK71*AH71</x:f>
        <x:v>22273876605.20287</x:v>
      </x:c>
      <x:c r="AP71" s="95" t="n">
        <x:f>MAX(AL71,AN71)*AH71</x:f>
        <x:v>80198718212.09627</x:v>
      </x:c>
      <x:c r="AQ71" s="100"/>
      <x:c r="AR71" s="100"/>
      <x:c r="AS71" s="101" t="n">
        <x:f>'Methodology'!$B$25</x:f>
        <x:v>0.9843925474017061</x:v>
      </x:c>
      <x:c r="AT71" s="101" t="n">
        <x:f>'Methodology'!$B$26</x:f>
        <x:v>0.8745719194860588</x:v>
      </x:c>
      <x:c r="AU71" s="95" t="n">
        <x:f>IF(AQ71="",AO71*AS71,AQ71)</x:f>
        <x:v>21926238131.906918</x:v>
      </x:c>
      <x:c r="AV71" s="95" t="n">
        <x:f>IF(AR71="",AP71*AT71,AR71)</x:f>
        <x:v>70139546927.07458</x:v>
      </x:c>
      <x:c r="AW71" s="85" t="str">
        <x:v>Medium-high</x:v>
      </x:c>
      <x:c r="AX71" s="85" t="str">
        <x:v>IMF card-count inputs</x:v>
      </x:c>
      <x:c r="AY71" s="85" t="str">
        <x:v>Modeled from consumption, card access, and payment-use indicators.</x:v>
      </x:c>
      <x:c r="AZ71" s="85"/>
    </x:row>
    <x:row r="72">
      <x:c r="A72" s="88" t="str">
        <x:v>Grenada</x:v>
      </x:c>
      <x:c r="B72" s="88" t="str">
        <x:v>GD</x:v>
      </x:c>
      <x:c r="C72" s="88" t="str">
        <x:v>GRD</x:v>
      </x:c>
      <x:c r="D72" s="88" t="str">
        <x:v>Latin America &amp; Caribbean </x:v>
      </x:c>
      <x:c r="E72" s="88" t="str">
        <x:v>Upper middle income</x:v>
      </x:c>
      <x:c r="F72" s="88" t="n">
        <x:v>117207</x:v>
      </x:c>
      <x:c r="G72" s="88" t="n">
        <x:v>2024</x:v>
      </x:c>
      <x:c r="H72" s="95" t="n">
        <x:v>1351270370.37037</x:v>
      </x:c>
      <x:c r="I72" s="88" t="n">
        <x:v>2024</x:v>
      </x:c>
      <x:c r="J72" s="88" t="str">
        <x:v>World Bank</x:v>
      </x:c>
      <x:c r="K72" s="95" t="n">
        <x:v>864813037.0370368</x:v>
      </x:c>
      <x:c r="L72" s="88" t="n">
        <x:v>2024</x:v>
      </x:c>
      <x:c r="M72" s="88" t="str">
        <x:v>GDP-share proxy</x:v>
      </x:c>
      <x:c r="N72" s="96" t="n">
        <x:f>IFERROR(INDEX('Methodology'!$E$30:$E$34,MATCH(E72,'Methodology'!$D$30:$D$34,0)),'Methodology'!$E$34)</x:f>
        <x:v>0.23</x:v>
      </x:c>
      <x:c r="O72" s="96" t="n">
        <x:f>IFERROR(INDEX('Methodology'!$F$30:$F$34,MATCH(E72,'Methodology'!$D$30:$D$34,0)),'Methodology'!$F$34)</x:f>
        <x:v>0.62</x:v>
      </x:c>
      <x:c r="P72" s="96" t="n">
        <x:f>IFERROR(INDEX('Methodology'!$G$30:$G$34,MATCH(E72,'Methodology'!$D$30:$D$34,0)),'Methodology'!$G$34)</x:f>
        <x:v>0.45</x:v>
      </x:c>
      <x:c r="Q72" s="97"/>
      <x:c r="R72" s="97"/>
      <x:c r="S72" s="97"/>
      <x:c r="T72" s="97"/>
      <x:c r="U72" s="98" t="n">
        <x:v>129.628473306275</x:v>
      </x:c>
      <x:c r="V72" s="88" t="n">
        <x:v>2024</x:v>
      </x:c>
      <x:c r="W72" s="98" t="n">
        <x:v>1093.10021854511</x:v>
      </x:c>
      <x:c r="X72" s="88" t="n">
        <x:v>2024</x:v>
      </x:c>
      <x:c r="Y72" s="97"/>
      <x:c r="Z72" s="88"/>
      <x:c r="AA72" s="97" t="n">
        <x:f>MIN(0.995,MAX(0.002,IF(COUNTA(R72,U72)=0,N72,MAX(IF(R72="",0,R72),IF(U72="",0,1-EXP(-U72/1000))))))</x:f>
        <x:v>0.12157827257703668</x:v>
      </x:c>
      <x:c r="AB72" s="97" t="n">
        <x:f>MIN(0.995,MAX(0.005,IF(COUNTA(Q72,W72)=0,O72,MAX(IF(Q72="",0,Q72),IF(W72="",0,1-EXP(-W72/1000))))))</x:f>
        <x:v>0.6648242368226153</x:v>
      </x:c>
      <x:c r="AC72" s="97" t="n">
        <x:f>MIN(0.995,MAX(0.005,IF(S72="",P72,S72)))</x:f>
        <x:v>0.45</x:v>
      </x:c>
      <x:c r="AD72" s="97" t="n">
        <x:f>AB72*'Methodology'!$B$31+AA72*'Methodology'!$B$32+AC72*'Methodology'!$B$33</x:f>
        <x:v>0.4532057256544012</x:v>
      </x:c>
      <x:c r="AE72" s="95" t="n">
        <x:f>K72*'Methodology'!$B$29+H72*'Methodology'!$B$30</x:f>
        <x:v>1010750237.0370367</x:v>
      </x:c>
      <x:c r="AF72" s="97" t="n">
        <x:f>MIN('Methodology'!$B$36,'Methodology'!$B$34+'Methodology'!$B$35*AD72)</x:f>
        <x:v>0.3513081224711689</x:v>
      </x:c>
      <x:c r="AG72" s="99" t="n">
        <x:v>1.15</x:v>
      </x:c>
      <x:c r="AH72" s="99" t="n">
        <x:v>1</x:v>
      </x:c>
      <x:c r="AI72" s="97" t="n">
        <x:f>MIN('Methodology'!$B$38,MAX('Methodology'!$B$37,(AA72*AG72)/(AA72*AG72+AB72)))</x:f>
        <x:v>0.17376111520020987</x:v>
      </x:c>
      <x:c r="AJ72" s="95" t="n">
        <x:f>AE72*AF72</x:f>
        <x:v>355084768.0607703</x:v>
      </x:c>
      <x:c r="AK72" s="95" t="n">
        <x:f>AJ72*AI72</x:f>
        <x:v>61699925.288847305</x:v>
      </x:c>
      <x:c r="AL72" s="95" t="n">
        <x:f>AJ72-AK72</x:f>
        <x:v>293384842.77192295</x:v>
      </x:c>
      <x:c r="AM72" s="95" t="str">
        <x:v>No</x:v>
      </x:c>
      <x:c r="AN72" s="95" t="n">
        <x:f>IF(AM72&lt;&gt;"Yes",0,IF(Y72&lt;&gt;"",MIN('Methodology'!$B$39*K72,'Methodology'!$B$40*H72*Y72),IF(T72&lt;&gt;"",'Methodology'!$B$41*K72*MIN(T72/0.5,1),0)))</x:f>
        <x:v>0</x:v>
      </x:c>
      <x:c r="AO72" s="95" t="n">
        <x:f>AK72*AH72</x:f>
        <x:v>61699925.288847305</x:v>
      </x:c>
      <x:c r="AP72" s="95" t="n">
        <x:f>MAX(AL72,AN72)*AH72</x:f>
        <x:v>293384842.77192295</x:v>
      </x:c>
      <x:c r="AQ72" s="100"/>
      <x:c r="AR72" s="100"/>
      <x:c r="AS72" s="101" t="n">
        <x:f>'Methodology'!$B$25</x:f>
        <x:v>0.9843925474017061</x:v>
      </x:c>
      <x:c r="AT72" s="101" t="n">
        <x:f>'Methodology'!$B$26</x:f>
        <x:v>0.8745719194860588</x:v>
      </x:c>
      <x:c r="AU72" s="95" t="n">
        <x:f>IF(AQ72="",AO72*AS72,AQ72)</x:f>
        <x:v>60736946.629583344</x:v>
      </x:c>
      <x:c r="AV72" s="95" t="n">
        <x:f>IF(AR72="",AP72*AT72,AR72)</x:f>
        <x:v>256586145.0911562</x:v>
      </x:c>
      <x:c r="AW72" s="85" t="str">
        <x:v>Low</x:v>
      </x:c>
      <x:c r="AX72" s="85" t="str">
        <x:v>IMF card-count inputs; consumption proxy</x:v>
      </x:c>
      <x:c r="AY72" s="85" t="str">
        <x:v>No recent household-consumption series; GDP-share proxy used, reducing precision. Small/tourism-exposed economy; cross-border spending can materially shift totals.</x:v>
      </x:c>
      <x:c r="AZ72" s="85"/>
    </x:row>
    <x:row r="73">
      <x:c r="A73" s="88" t="str">
        <x:v>Guatemala</x:v>
      </x:c>
      <x:c r="B73" s="88" t="str">
        <x:v>GT</x:v>
      </x:c>
      <x:c r="C73" s="88" t="str">
        <x:v>GTM</x:v>
      </x:c>
      <x:c r="D73" s="88" t="str">
        <x:v>Latin America &amp; Caribbean </x:v>
      </x:c>
      <x:c r="E73" s="88" t="str">
        <x:v>Upper middle income</x:v>
      </x:c>
      <x:c r="F73" s="88" t="n">
        <x:v>18406359</x:v>
      </x:c>
      <x:c r="G73" s="88" t="n">
        <x:v>2024</x:v>
      </x:c>
      <x:c r="H73" s="95" t="n">
        <x:v>113215575150.885</x:v>
      </x:c>
      <x:c r="I73" s="88" t="n">
        <x:v>2024</x:v>
      </x:c>
      <x:c r="J73" s="88" t="str">
        <x:v>World Bank</x:v>
      </x:c>
      <x:c r="K73" s="95" t="n">
        <x:v>99876282103.6644</x:v>
      </x:c>
      <x:c r="L73" s="88" t="n">
        <x:v>2024</x:v>
      </x:c>
      <x:c r="M73" s="88" t="str">
        <x:v>World Bank</x:v>
      </x:c>
      <x:c r="N73" s="96" t="n">
        <x:f>IFERROR(INDEX('Methodology'!$E$30:$E$34,MATCH(E73,'Methodology'!$D$30:$D$34,0)),'Methodology'!$E$34)</x:f>
        <x:v>0.23</x:v>
      </x:c>
      <x:c r="O73" s="96" t="n">
        <x:f>IFERROR(INDEX('Methodology'!$F$30:$F$34,MATCH(E73,'Methodology'!$D$30:$D$34,0)),'Methodology'!$F$34)</x:f>
        <x:v>0.62</x:v>
      </x:c>
      <x:c r="P73" s="96" t="n">
        <x:f>IFERROR(INDEX('Methodology'!$G$30:$G$34,MATCH(E73,'Methodology'!$D$30:$D$34,0)),'Methodology'!$G$34)</x:f>
        <x:v>0.45</x:v>
      </x:c>
      <x:c r="Q73" s="97" t="n">
        <x:v>0.181175115801294</x:v>
      </x:c>
      <x:c r="R73" s="97" t="n">
        <x:v>0.0419166398279352</x:v>
      </x:c>
      <x:c r="S73" s="97" t="n">
        <x:v>0.0554166910635832</x:v>
      </x:c>
      <x:c r="T73" s="97" t="n">
        <x:v>0.0330010499165557</x:v>
      </x:c>
      <x:c r="U73" s="98"/>
      <x:c r="V73" s="88"/>
      <x:c r="W73" s="98"/>
      <x:c r="X73" s="88"/>
      <x:c r="Y73" s="97"/>
      <x:c r="Z73" s="88"/>
      <x:c r="AA73" s="97" t="n">
        <x:f>MIN(0.995,MAX(0.002,IF(COUNTA(R73,U73)=0,N73,MAX(IF(R73="",0,R73),IF(U73="",0,1-EXP(-U73/1000))))))</x:f>
        <x:v>0.0419166398279352</x:v>
      </x:c>
      <x:c r="AB73" s="97" t="n">
        <x:f>MIN(0.995,MAX(0.005,IF(COUNTA(Q73,W73)=0,O73,MAX(IF(Q73="",0,Q73),IF(W73="",0,1-EXP(-W73/1000))))))</x:f>
        <x:v>0.181175115801294</x:v>
      </x:c>
      <x:c r="AC73" s="97" t="n">
        <x:f>MIN(0.995,MAX(0.005,IF(S73="",P73,S73)))</x:f>
        <x:v>0.0554166910635832</x:v>
      </x:c>
      <x:c r="AD73" s="97" t="n">
        <x:f>AB73*'Methodology'!$B$31+AA73*'Methodology'!$B$32+AC73*'Methodology'!$B$33</x:f>
        <x:v>0.11985880673684736</x:v>
      </x:c>
      <x:c r="AE73" s="95" t="n">
        <x:f>K73*'Methodology'!$B$29+H73*'Methodology'!$B$30</x:f>
        <x:v>103878070017.83057</x:v>
      </x:c>
      <x:c r="AF73" s="97" t="n">
        <x:f>MIN('Methodology'!$B$36,'Methodology'!$B$34+'Methodology'!$B$35*AD73)</x:f>
        <x:v>0.11129834085053009</x:v>
      </x:c>
      <x:c r="AG73" s="99" t="n">
        <x:v>1.15</x:v>
      </x:c>
      <x:c r="AH73" s="99" t="n">
        <x:v>1</x:v>
      </x:c>
      <x:c r="AI73" s="97" t="n">
        <x:f>MIN('Methodology'!$B$38,MAX('Methodology'!$B$37,(AA73*AG73)/(AA73*AG73+AB73)))</x:f>
        <x:v>0.2101503752635265</x:v>
      </x:c>
      <x:c r="AJ73" s="95" t="n">
        <x:f>AE73*AF73</x:f>
        <x:v>11561456843.739737</x:v>
      </x:c>
      <x:c r="AK73" s="95" t="n">
        <x:f>AJ73*AI73</x:f>
        <x:v>2429644494.304972</x:v>
      </x:c>
      <x:c r="AL73" s="95" t="n">
        <x:f>AJ73-AK73</x:f>
        <x:v>9131812349.434765</x:v>
      </x:c>
      <x:c r="AM73" s="95" t="str">
        <x:v>No</x:v>
      </x:c>
      <x:c r="AN73" s="95" t="n">
        <x:f>IF(AM73&lt;&gt;"Yes",0,IF(Y73&lt;&gt;"",MIN('Methodology'!$B$39*K73,'Methodology'!$B$40*H73*Y73),IF(T73&lt;&gt;"",'Methodology'!$B$41*K73*MIN(T73/0.5,1),0)))</x:f>
        <x:v>0</x:v>
      </x:c>
      <x:c r="AO73" s="95" t="n">
        <x:f>AK73*AH73</x:f>
        <x:v>2429644494.304972</x:v>
      </x:c>
      <x:c r="AP73" s="95" t="n">
        <x:f>MAX(AL73,AN73)*AH73</x:f>
        <x:v>9131812349.434765</x:v>
      </x:c>
      <x:c r="AQ73" s="100"/>
      <x:c r="AR73" s="100"/>
      <x:c r="AS73" s="101" t="n">
        <x:f>'Methodology'!$B$25</x:f>
        <x:v>0.9843925474017061</x:v>
      </x:c>
      <x:c r="AT73" s="101" t="n">
        <x:f>'Methodology'!$B$26</x:f>
        <x:v>0.8745719194860588</x:v>
      </x:c>
      <x:c r="AU73" s="95" t="n">
        <x:f>IF(AQ73="",AO73*AS73,AQ73)</x:f>
        <x:v>2391723933.029402</x:v>
      </x:c>
      <x:c r="AV73" s="95" t="n">
        <x:f>IF(AR73="",AP73*AT73,AR73)</x:f>
        <x:v>7986426654.831659</x:v>
      </x:c>
      <x:c r="AW73" s="85" t="str">
        <x:v>Medium</x:v>
      </x:c>
      <x:c r="AX73" s="85" t="str">
        <x:v>Findex ownership inputs</x:v>
      </x:c>
      <x:c r="AY73" s="85" t="str">
        <x:v>Modeled from consumption, card access, and payment-use indicators.</x:v>
      </x:c>
      <x:c r="AZ73" s="85"/>
    </x:row>
    <x:row r="74">
      <x:c r="A74" s="88" t="str">
        <x:v>Guinea</x:v>
      </x:c>
      <x:c r="B74" s="88" t="str">
        <x:v>GN</x:v>
      </x:c>
      <x:c r="C74" s="88" t="str">
        <x:v>GIN</x:v>
      </x:c>
      <x:c r="D74" s="88" t="str">
        <x:v>Sub-Saharan Africa </x:v>
      </x:c>
      <x:c r="E74" s="88" t="str">
        <x:v>Lower middle income</x:v>
      </x:c>
      <x:c r="F74" s="88" t="n">
        <x:v>14754785</x:v>
      </x:c>
      <x:c r="G74" s="88" t="n">
        <x:v>2024</x:v>
      </x:c>
      <x:c r="H74" s="95" t="n">
        <x:v>25008678293.4073</x:v>
      </x:c>
      <x:c r="I74" s="88" t="n">
        <x:v>2024</x:v>
      </x:c>
      <x:c r="J74" s="88" t="str">
        <x:v>World Bank</x:v>
      </x:c>
      <x:c r="K74" s="95" t="n">
        <x:v>17260102579.7469</x:v>
      </x:c>
      <x:c r="L74" s="88" t="n">
        <x:v>2024</x:v>
      </x:c>
      <x:c r="M74" s="88" t="str">
        <x:v>World Bank</x:v>
      </x:c>
      <x:c r="N74" s="96" t="n">
        <x:f>IFERROR(INDEX('Methodology'!$E$30:$E$34,MATCH(E74,'Methodology'!$D$30:$D$34,0)),'Methodology'!$E$34)</x:f>
        <x:v>0.07</x:v>
      </x:c>
      <x:c r="O74" s="96" t="n">
        <x:f>IFERROR(INDEX('Methodology'!$F$30:$F$34,MATCH(E74,'Methodology'!$D$30:$D$34,0)),'Methodology'!$F$34)</x:f>
        <x:v>0.34</x:v>
      </x:c>
      <x:c r="P74" s="96" t="n">
        <x:f>IFERROR(INDEX('Methodology'!$G$30:$G$34,MATCH(E74,'Methodology'!$D$30:$D$34,0)),'Methodology'!$G$34)</x:f>
        <x:v>0.22</x:v>
      </x:c>
      <x:c r="Q74" s="97" t="n">
        <x:v>0.0628866120398177</x:v>
      </x:c>
      <x:c r="R74" s="97" t="n">
        <x:v>0.0235455896730654</x:v>
      </x:c>
      <x:c r="S74" s="97" t="n">
        <x:v>0.0840533277003318</x:v>
      </x:c>
      <x:c r="T74" s="97" t="n">
        <x:v>0.258219395095297</x:v>
      </x:c>
      <x:c r="U74" s="98"/>
      <x:c r="V74" s="88"/>
      <x:c r="W74" s="98" t="n">
        <x:v>23.4751013370643</x:v>
      </x:c>
      <x:c r="X74" s="88" t="n">
        <x:v>2023</x:v>
      </x:c>
      <x:c r="Y74" s="97" t="n">
        <x:v>1.00615163380242</x:v>
      </x:c>
      <x:c r="Z74" s="88" t="n">
        <x:v>2023</x:v>
      </x:c>
      <x:c r="AA74" s="97" t="n">
        <x:f>MIN(0.995,MAX(0.002,IF(COUNTA(R74,U74)=0,N74,MAX(IF(R74="",0,R74),IF(U74="",0,1-EXP(-U74/1000))))))</x:f>
        <x:v>0.0235455896730654</x:v>
      </x:c>
      <x:c r="AB74" s="97" t="n">
        <x:f>MIN(0.995,MAX(0.005,IF(COUNTA(Q74,W74)=0,O74,MAX(IF(Q74="",0,Q74),IF(W74="",0,1-EXP(-W74/1000))))))</x:f>
        <x:v>0.0628866120398177</x:v>
      </x:c>
      <x:c r="AC74" s="97" t="n">
        <x:f>MIN(0.995,MAX(0.005,IF(S74="",P74,S74)))</x:f>
        <x:v>0.0840533277003318</x:v>
      </x:c>
      <x:c r="AD74" s="97" t="n">
        <x:f>AB74*'Methodology'!$B$31+AA74*'Methodology'!$B$32+AC74*'Methodology'!$B$33</x:f>
        <x:v>0.05123392577750581</x:v>
      </x:c>
      <x:c r="AE74" s="95" t="n">
        <x:f>K74*'Methodology'!$B$29+H74*'Methodology'!$B$30</x:f>
        <x:v>19584675293.845016</x:v>
      </x:c>
      <x:c r="AF74" s="97" t="n">
        <x:f>MIN('Methodology'!$B$36,'Methodology'!$B$34+'Methodology'!$B$35*AD74)</x:f>
        <x:v>0.061888426559804186</x:v>
      </x:c>
      <x:c r="AG74" s="99" t="n">
        <x:v>1.15</x:v>
      </x:c>
      <x:c r="AH74" s="99" t="n">
        <x:v>1</x:v>
      </x:c>
      <x:c r="AI74" s="97" t="n">
        <x:f>MIN('Methodology'!$B$38,MAX('Methodology'!$B$37,(AA74*AG74)/(AA74*AG74+AB74)))</x:f>
        <x:v>0.30098057040025855</x:v>
      </x:c>
      <x:c r="AJ74" s="95" t="n">
        <x:f>AE74*AF74</x:f>
        <x:v>1212064738.6207387</x:v>
      </x:c>
      <x:c r="AK74" s="95" t="n">
        <x:f>AJ74*AI74</x:f>
        <x:v>364807936.3921102</x:v>
      </x:c>
      <x:c r="AL74" s="95" t="n">
        <x:f>AJ74-AK74</x:f>
        <x:v>847256802.2286285</x:v>
      </x:c>
      <x:c r="AM74" s="95" t="str">
        <x:v>Yes</x:v>
      </x:c>
      <x:c r="AN74" s="95" t="n">
        <x:f>IF(AM74&lt;&gt;"Yes",0,IF(Y74&lt;&gt;"",MIN('Methodology'!$B$39*K74,'Methodology'!$B$40*H74*Y74),IF(T74&lt;&gt;"",'Methodology'!$B$41*K74*MIN(T74/0.5,1),0)))</x:f>
        <x:v>4315025644.936725</x:v>
      </x:c>
      <x:c r="AO74" s="95" t="n">
        <x:f>AK74*AH74</x:f>
        <x:v>364807936.3921102</x:v>
      </x:c>
      <x:c r="AP74" s="95" t="n">
        <x:f>MAX(AL74,AN74)*AH74</x:f>
        <x:v>4315025644.936725</x:v>
      </x:c>
      <x:c r="AQ74" s="100"/>
      <x:c r="AR74" s="100"/>
      <x:c r="AS74" s="101" t="n">
        <x:f>'Methodology'!$B$25</x:f>
        <x:v>0.9843925474017061</x:v>
      </x:c>
      <x:c r="AT74" s="101" t="n">
        <x:f>'Methodology'!$B$26</x:f>
        <x:v>0.8745719194860588</x:v>
      </x:c>
      <x:c r="AU74" s="95" t="n">
        <x:f>IF(AQ74="",AO74*AS74,AQ74)</x:f>
        <x:v>359114213.81738895</x:v>
      </x:c>
      <x:c r="AV74" s="95" t="n">
        <x:f>IF(AR74="",AP74*AT74,AR74)</x:f>
        <x:v>3773800260.92388</x:v>
      </x:c>
      <x:c r="AW74" s="85" t="str">
        <x:v>Medium-high</x:v>
      </x:c>
      <x:c r="AX74" s="85" t="str">
        <x:v>Findex ownership inputs; mobile-money analog</x:v>
      </x:c>
      <x:c r="AY74" s="85" t="str">
        <x:v>Mobile-money-heavy market; debit/equivalent estimate includes a capped purchase-like proxy (not the full value of transfers).</x:v>
      </x:c>
      <x:c r="AZ74" s="85"/>
    </x:row>
    <x:row r="75">
      <x:c r="A75" s="88" t="str">
        <x:v>Guinea Bissau</x:v>
      </x:c>
      <x:c r="B75" s="88" t="str">
        <x:v>GW</x:v>
      </x:c>
      <x:c r="C75" s="88" t="str">
        <x:v>GNB</x:v>
      </x:c>
      <x:c r="D75" s="88" t="str">
        <x:v>Sub-Saharan Africa </x:v>
      </x:c>
      <x:c r="E75" s="88" t="str">
        <x:v>Low income</x:v>
      </x:c>
      <x:c r="F75" s="88" t="n">
        <x:v>2201352</x:v>
      </x:c>
      <x:c r="G75" s="88" t="n">
        <x:v>2024</x:v>
      </x:c>
      <x:c r="H75" s="95" t="n">
        <x:v>2197777209.94218</x:v>
      </x:c>
      <x:c r="I75" s="88" t="n">
        <x:v>2024</x:v>
      </x:c>
      <x:c r="J75" s="88" t="str">
        <x:v>World Bank</x:v>
      </x:c>
      <x:c r="K75" s="95" t="n">
        <x:v>1588720380.08284</x:v>
      </x:c>
      <x:c r="L75" s="88" t="n">
        <x:v>2024</x:v>
      </x:c>
      <x:c r="M75" s="88" t="str">
        <x:v>World Bank</x:v>
      </x:c>
      <x:c r="N75" s="96" t="n">
        <x:f>IFERROR(INDEX('Methodology'!$E$30:$E$34,MATCH(E75,'Methodology'!$D$30:$D$34,0)),'Methodology'!$E$34)</x:f>
        <x:v>0.015</x:v>
      </x:c>
      <x:c r="O75" s="96" t="n">
        <x:f>IFERROR(INDEX('Methodology'!$F$30:$F$34,MATCH(E75,'Methodology'!$D$30:$D$34,0)),'Methodology'!$F$34)</x:f>
        <x:v>0.11</x:v>
      </x:c>
      <x:c r="P75" s="96" t="n">
        <x:f>IFERROR(INDEX('Methodology'!$G$30:$G$34,MATCH(E75,'Methodology'!$D$30:$D$34,0)),'Methodology'!$G$34)</x:f>
        <x:v>0.08</x:v>
      </x:c>
      <x:c r="Q75" s="97"/>
      <x:c r="R75" s="97"/>
      <x:c r="S75" s="97"/>
      <x:c r="T75" s="97"/>
      <x:c r="U75" s="98"/>
      <x:c r="V75" s="88"/>
      <x:c r="W75" s="98" t="n">
        <x:v>61.4853378747371</x:v>
      </x:c>
      <x:c r="X75" s="88" t="n">
        <x:v>2023</x:v>
      </x:c>
      <x:c r="Y75" s="97" t="n">
        <x:v>0.468954456587715</x:v>
      </x:c>
      <x:c r="Z75" s="88" t="n">
        <x:v>2023</x:v>
      </x:c>
      <x:c r="AA75" s="97" t="n">
        <x:f>MIN(0.995,MAX(0.002,IF(COUNTA(R75,U75)=0,N75,MAX(IF(R75="",0,R75),IF(U75="",0,1-EXP(-U75/1000))))))</x:f>
        <x:v>0.015</x:v>
      </x:c>
      <x:c r="AB75" s="97" t="n">
        <x:f>MIN(0.995,MAX(0.005,IF(COUNTA(Q75,W75)=0,O75,MAX(IF(Q75="",0,Q75),IF(W75="",0,1-EXP(-W75/1000))))))</x:f>
        <x:v>0.05963326658681156</x:v>
      </x:c>
      <x:c r="AC75" s="97" t="n">
        <x:f>MIN(0.995,MAX(0.005,IF(S75="",P75,S75)))</x:f>
        <x:v>0.08</x:v>
      </x:c>
      <x:c r="AD75" s="97" t="n">
        <x:f>AB75*'Methodology'!$B$31+AA75*'Methodology'!$B$32+AC75*'Methodology'!$B$33</x:f>
        <x:v>0.04604829662274636</x:v>
      </x:c>
      <x:c r="AE75" s="95" t="n">
        <x:f>K75*'Methodology'!$B$29+H75*'Methodology'!$B$30</x:f>
        <x:v>1771437429.0406418</x:v>
      </x:c>
      <x:c r="AF75" s="97" t="n">
        <x:f>MIN('Methodology'!$B$36,'Methodology'!$B$34+'Methodology'!$B$35*AD75)</x:f>
        <x:v>0.05815477356837738</x:v>
      </x:c>
      <x:c r="AG75" s="99" t="n">
        <x:v>1.15</x:v>
      </x:c>
      <x:c r="AH75" s="99" t="n">
        <x:v>1</x:v>
      </x:c>
      <x:c r="AI75" s="97" t="n">
        <x:f>MIN('Methodology'!$B$38,MAX('Methodology'!$B$37,(AA75*AG75)/(AA75*AG75+AB75)))</x:f>
        <x:v>0.224366117177428</x:v>
      </x:c>
      <x:c r="AJ75" s="95" t="n">
        <x:f>AE75*AF75</x:f>
        <x:v>103017542.57640709</x:v>
      </x:c>
      <x:c r="AK75" s="95" t="n">
        <x:f>AJ75*AI75</x:f>
        <x:v>23113646.02902883</x:v>
      </x:c>
      <x:c r="AL75" s="95" t="n">
        <x:f>AJ75-AK75</x:f>
        <x:v>79903896.54737826</x:v>
      </x:c>
      <x:c r="AM75" s="95" t="str">
        <x:v>No</x:v>
      </x:c>
      <x:c r="AN75" s="95" t="n">
        <x:f>IF(AM75&lt;&gt;"Yes",0,IF(Y75&lt;&gt;"",MIN('Methodology'!$B$39*K75,'Methodology'!$B$40*H75*Y75),IF(T75&lt;&gt;"",'Methodology'!$B$41*K75*MIN(T75/0.5,1),0)))</x:f>
        <x:v>0</x:v>
      </x:c>
      <x:c r="AO75" s="95" t="n">
        <x:f>AK75*AH75</x:f>
        <x:v>23113646.02902883</x:v>
      </x:c>
      <x:c r="AP75" s="95" t="n">
        <x:f>MAX(AL75,AN75)*AH75</x:f>
        <x:v>79903896.54737826</x:v>
      </x:c>
      <x:c r="AQ75" s="100"/>
      <x:c r="AR75" s="100"/>
      <x:c r="AS75" s="101" t="n">
        <x:f>'Methodology'!$B$25</x:f>
        <x:v>0.9843925474017061</x:v>
      </x:c>
      <x:c r="AT75" s="101" t="n">
        <x:f>'Methodology'!$B$26</x:f>
        <x:v>0.8745719194860588</x:v>
      </x:c>
      <x:c r="AU75" s="95" t="n">
        <x:f>IF(AQ75="",AO75*AS75,AQ75)</x:f>
        <x:v>22752900.894257016</x:v>
      </x:c>
      <x:c r="AV75" s="95" t="n">
        <x:f>IF(AR75="",AP75*AT75,AR75)</x:f>
        <x:v>69881704.17785607</x:v>
      </x:c>
      <x:c r="AW75" s="85" t="str">
        <x:v>Low</x:v>
      </x:c>
      <x:c r="AX75" s="85" t="str">
        <x:v>income/region payment proxy</x:v>
      </x:c>
      <x:c r="AY75" s="85" t="str">
        <x:v>Modeled from consumption, card access, and payment-use indicators.</x:v>
      </x:c>
      <x:c r="AZ75" s="85"/>
    </x:row>
    <x:row r="76">
      <x:c r="A76" s="88" t="str">
        <x:v>Guyana</x:v>
      </x:c>
      <x:c r="B76" s="88" t="str">
        <x:v>GY</x:v>
      </x:c>
      <x:c r="C76" s="88" t="str">
        <x:v>GUY</x:v>
      </x:c>
      <x:c r="D76" s="88" t="str">
        <x:v>Latin America &amp; Caribbean </x:v>
      </x:c>
      <x:c r="E76" s="88" t="str">
        <x:v>High income</x:v>
      </x:c>
      <x:c r="F76" s="88" t="n">
        <x:v>831087</x:v>
      </x:c>
      <x:c r="G76" s="88" t="n">
        <x:v>2024</x:v>
      </x:c>
      <x:c r="H76" s="95" t="n">
        <x:v>24662714628.2974</x:v>
      </x:c>
      <x:c r="I76" s="88" t="n">
        <x:v>2024</x:v>
      </x:c>
      <x:c r="J76" s="88" t="str">
        <x:v>World Bank</x:v>
      </x:c>
      <x:c r="K76" s="95" t="n">
        <x:v>14304374484.412493</x:v>
      </x:c>
      <x:c r="L76" s="88" t="n">
        <x:v>2024</x:v>
      </x:c>
      <x:c r="M76" s="88" t="str">
        <x:v>GDP-share proxy</x:v>
      </x:c>
      <x:c r="N76" s="96" t="n">
        <x:f>IFERROR(INDEX('Methodology'!$E$30:$E$34,MATCH(E76,'Methodology'!$D$30:$D$34,0)),'Methodology'!$E$34)</x:f>
        <x:v>0.48</x:v>
      </x:c>
      <x:c r="O76" s="96" t="n">
        <x:f>IFERROR(INDEX('Methodology'!$F$30:$F$34,MATCH(E76,'Methodology'!$D$30:$D$34,0)),'Methodology'!$F$34)</x:f>
        <x:v>0.86</x:v>
      </x:c>
      <x:c r="P76" s="96" t="n">
        <x:f>IFERROR(INDEX('Methodology'!$G$30:$G$34,MATCH(E76,'Methodology'!$D$30:$D$34,0)),'Methodology'!$G$34)</x:f>
        <x:v>0.72</x:v>
      </x:c>
      <x:c r="Q76" s="97"/>
      <x:c r="R76" s="97"/>
      <x:c r="S76" s="97"/>
      <x:c r="T76" s="97"/>
      <x:c r="U76" s="98"/>
      <x:c r="V76" s="88"/>
      <x:c r="W76" s="98"/>
      <x:c r="X76" s="88"/>
      <x:c r="Y76" s="97" t="n">
        <x:v>0.00929043436123549</x:v>
      </x:c>
      <x:c r="Z76" s="88" t="n">
        <x:v>2023</x:v>
      </x:c>
      <x:c r="AA76" s="97" t="n">
        <x:f>MIN(0.995,MAX(0.002,IF(COUNTA(R76,U76)=0,N76,MAX(IF(R76="",0,R76),IF(U76="",0,1-EXP(-U76/1000))))))</x:f>
        <x:v>0.48</x:v>
      </x:c>
      <x:c r="AB76" s="97" t="n">
        <x:f>MIN(0.995,MAX(0.005,IF(COUNTA(Q76,W76)=0,O76,MAX(IF(Q76="",0,Q76),IF(W76="",0,1-EXP(-W76/1000))))))</x:f>
        <x:v>0.86</x:v>
      </x:c>
      <x:c r="AC76" s="97" t="n">
        <x:f>MIN(0.995,MAX(0.005,IF(S76="",P76,S76)))</x:f>
        <x:v>0.72</x:v>
      </x:c>
      <x:c r="AD76" s="97" t="n">
        <x:f>AB76*'Methodology'!$B$31+AA76*'Methodology'!$B$32+AC76*'Methodology'!$B$33</x:f>
        <x:v>0.713</x:v>
      </x:c>
      <x:c r="AE76" s="95" t="n">
        <x:f>K76*'Methodology'!$B$29+H76*'Methodology'!$B$30</x:f>
        <x:v>17411876527.577965</x:v>
      </x:c>
      <x:c r="AF76" s="97" t="n">
        <x:f>MIN('Methodology'!$B$36,'Methodology'!$B$34+'Methodology'!$B$35*AD76)</x:f>
        <x:v>0.53836</x:v>
      </x:c>
      <x:c r="AG76" s="99" t="n">
        <x:v>1.15</x:v>
      </x:c>
      <x:c r="AH76" s="99" t="n">
        <x:v>1</x:v>
      </x:c>
      <x:c r="AI76" s="97" t="n">
        <x:f>MIN('Methodology'!$B$38,MAX('Methodology'!$B$37,(AA76*AG76)/(AA76*AG76+AB76)))</x:f>
        <x:v>0.3909348441926345</x:v>
      </x:c>
      <x:c r="AJ76" s="95" t="n">
        <x:f>AE76*AF76</x:f>
        <x:v>9373857847.386871</x:v>
      </x:c>
      <x:c r="AK76" s="95" t="n">
        <x:f>AJ76*AI76</x:f>
        <x:v>3664567657.052091</x:v>
      </x:c>
      <x:c r="AL76" s="95" t="n">
        <x:f>AJ76-AK76</x:f>
        <x:v>5709290190.33478</x:v>
      </x:c>
      <x:c r="AM76" s="95" t="str">
        <x:v>No</x:v>
      </x:c>
      <x:c r="AN76" s="95" t="n">
        <x:f>IF(AM76&lt;&gt;"Yes",0,IF(Y76&lt;&gt;"",MIN('Methodology'!$B$39*K76,'Methodology'!$B$40*H76*Y76),IF(T76&lt;&gt;"",'Methodology'!$B$41*K76*MIN(T76/0.5,1),0)))</x:f>
        <x:v>0</x:v>
      </x:c>
      <x:c r="AO76" s="95" t="n">
        <x:f>AK76*AH76</x:f>
        <x:v>3664567657.052091</x:v>
      </x:c>
      <x:c r="AP76" s="95" t="n">
        <x:f>MAX(AL76,AN76)*AH76</x:f>
        <x:v>5709290190.33478</x:v>
      </x:c>
      <x:c r="AQ76" s="100"/>
      <x:c r="AR76" s="100"/>
      <x:c r="AS76" s="101" t="n">
        <x:f>'Methodology'!$B$25</x:f>
        <x:v>0.9843925474017061</x:v>
      </x:c>
      <x:c r="AT76" s="101" t="n">
        <x:f>'Methodology'!$B$26</x:f>
        <x:v>0.8745719194860588</x:v>
      </x:c>
      <x:c r="AU76" s="95" t="n">
        <x:f>IF(AQ76="",AO76*AS76,AQ76)</x:f>
        <x:v>3607373091.0514097</x:v>
      </x:c>
      <x:c r="AV76" s="95" t="n">
        <x:f>IF(AR76="",AP76*AT76,AR76)</x:f>
        <x:v>4993184880.664015</x:v>
      </x:c>
      <x:c r="AW76" s="85" t="str">
        <x:v>Low</x:v>
      </x:c>
      <x:c r="AX76" s="85" t="str">
        <x:v>income/region payment proxy; consumption proxy</x:v>
      </x:c>
      <x:c r="AY76" s="85" t="str">
        <x:v>No recent household-consumption series; GDP-share proxy used, reducing precision.</x:v>
      </x:c>
      <x:c r="AZ76" s="85"/>
    </x:row>
    <x:row r="77">
      <x:c r="A77" s="88" t="str">
        <x:v>Haiti</x:v>
      </x:c>
      <x:c r="B77" s="88" t="str">
        <x:v>HT</x:v>
      </x:c>
      <x:c r="C77" s="88" t="str">
        <x:v>HTI</x:v>
      </x:c>
      <x:c r="D77" s="88" t="str">
        <x:v>Latin America &amp; Caribbean </x:v>
      </x:c>
      <x:c r="E77" s="88" t="str">
        <x:v>Lower middle income</x:v>
      </x:c>
      <x:c r="F77" s="88" t="n">
        <x:v>11772557</x:v>
      </x:c>
      <x:c r="G77" s="88" t="n">
        <x:v>2024</x:v>
      </x:c>
      <x:c r="H77" s="95" t="n">
        <x:v>24255657481.2502</x:v>
      </x:c>
      <x:c r="I77" s="88" t="n">
        <x:v>2024</x:v>
      </x:c>
      <x:c r="J77" s="88" t="str">
        <x:v>World Bank</x:v>
      </x:c>
      <x:c r="K77" s="95" t="n">
        <x:v>23335617961.7181</x:v>
      </x:c>
      <x:c r="L77" s="88" t="n">
        <x:v>2024</x:v>
      </x:c>
      <x:c r="M77" s="88" t="str">
        <x:v>World Bank</x:v>
      </x:c>
      <x:c r="N77" s="96" t="n">
        <x:f>IFERROR(INDEX('Methodology'!$E$30:$E$34,MATCH(E77,'Methodology'!$D$30:$D$34,0)),'Methodology'!$E$34)</x:f>
        <x:v>0.07</x:v>
      </x:c>
      <x:c r="O77" s="96" t="n">
        <x:f>IFERROR(INDEX('Methodology'!$F$30:$F$34,MATCH(E77,'Methodology'!$D$30:$D$34,0)),'Methodology'!$F$34)</x:f>
        <x:v>0.34</x:v>
      </x:c>
      <x:c r="P77" s="96" t="n">
        <x:f>IFERROR(INDEX('Methodology'!$G$30:$G$34,MATCH(E77,'Methodology'!$D$30:$D$34,0)),'Methodology'!$G$34)</x:f>
        <x:v>0.22</x:v>
      </x:c>
      <x:c r="Q77" s="97" t="n">
        <x:v>0.108565571515138</x:v>
      </x:c>
      <x:c r="R77" s="97" t="n">
        <x:v>0.068872818134806</x:v>
      </x:c>
      <x:c r="S77" s="97"/>
      <x:c r="T77" s="97" t="n">
        <x:v>0.135171893944838</x:v>
      </x:c>
      <x:c r="U77" s="98" t="n">
        <x:v>8.32865132422283</x:v>
      </x:c>
      <x:c r="V77" s="88" t="n">
        <x:v>2020</x:v>
      </x:c>
      <x:c r="W77" s="98" t="n">
        <x:v>145.594248908332</x:v>
      </x:c>
      <x:c r="X77" s="88" t="n">
        <x:v>2020</x:v>
      </x:c>
      <x:c r="Y77" s="97" t="n">
        <x:v>0.006256860721536301</x:v>
      </x:c>
      <x:c r="Z77" s="88" t="n">
        <x:v>2015</x:v>
      </x:c>
      <x:c r="AA77" s="97" t="n">
        <x:f>MIN(0.995,MAX(0.002,IF(COUNTA(R77,U77)=0,N77,MAX(IF(R77="",0,R77),IF(U77="",0,1-EXP(-U77/1000))))))</x:f>
        <x:v>0.068872818134806</x:v>
      </x:c>
      <x:c r="AB77" s="97" t="n">
        <x:f>MIN(0.995,MAX(0.005,IF(COUNTA(Q77,W77)=0,O77,MAX(IF(Q77="",0,Q77),IF(W77="",0,1-EXP(-W77/1000))))))</x:f>
        <x:v>0.13549159273944744</x:v>
      </x:c>
      <x:c r="AC77" s="97" t="n">
        <x:f>MIN(0.995,MAX(0.005,IF(S77="",P77,S77)))</x:f>
        <x:v>0.22</x:v>
      </x:c>
      <x:c r="AD77" s="97" t="n">
        <x:f>AB77*'Methodology'!$B$31+AA77*'Methodology'!$B$32+AC77*'Methodology'!$B$33</x:f>
        <x:v>0.1206258623538782</x:v>
      </x:c>
      <x:c r="AE77" s="95" t="n">
        <x:f>K77*'Methodology'!$B$29+H77*'Methodology'!$B$30</x:f>
        <x:v>23611629817.57773</x:v>
      </x:c>
      <x:c r="AF77" s="97" t="n">
        <x:f>MIN('Methodology'!$B$36,'Methodology'!$B$34+'Methodology'!$B$35*AD77)</x:f>
        <x:v>0.11185062089479231</x:v>
      </x:c>
      <x:c r="AG77" s="99" t="n">
        <x:v>1.15</x:v>
      </x:c>
      <x:c r="AH77" s="99" t="n">
        <x:v>1</x:v>
      </x:c>
      <x:c r="AI77" s="97" t="n">
        <x:f>MIN('Methodology'!$B$38,MAX('Methodology'!$B$37,(AA77*AG77)/(AA77*AG77+AB77)))</x:f>
        <x:v>0.36891226059263255</x:v>
      </x:c>
      <x:c r="AJ77" s="95" t="n">
        <x:f>AE77*AF77</x:f>
        <x:v>2640975455.4340606</x:v>
      </x:c>
      <x:c r="AK77" s="95" t="n">
        <x:f>AJ77*AI77</x:f>
        <x:v>974288225.4338366</x:v>
      </x:c>
      <x:c r="AL77" s="95" t="n">
        <x:f>AJ77-AK77</x:f>
        <x:v>1666687230.000224</x:v>
      </x:c>
      <x:c r="AM77" s="95" t="str">
        <x:v>No</x:v>
      </x:c>
      <x:c r="AN77" s="95" t="n">
        <x:f>IF(AM77&lt;&gt;"Yes",0,IF(Y77&lt;&gt;"",MIN('Methodology'!$B$39*K77,'Methodology'!$B$40*H77*Y77),IF(T77&lt;&gt;"",'Methodology'!$B$41*K77*MIN(T77/0.5,1),0)))</x:f>
        <x:v>0</x:v>
      </x:c>
      <x:c r="AO77" s="95" t="n">
        <x:f>AK77*AH77</x:f>
        <x:v>974288225.4338366</x:v>
      </x:c>
      <x:c r="AP77" s="95" t="n">
        <x:f>MAX(AL77,AN77)*AH77</x:f>
        <x:v>1666687230.000224</x:v>
      </x:c>
      <x:c r="AQ77" s="100"/>
      <x:c r="AR77" s="100"/>
      <x:c r="AS77" s="101" t="n">
        <x:f>'Methodology'!$B$25</x:f>
        <x:v>0.9843925474017061</x:v>
      </x:c>
      <x:c r="AT77" s="101" t="n">
        <x:f>'Methodology'!$B$26</x:f>
        <x:v>0.8745719194860588</x:v>
      </x:c>
      <x:c r="AU77" s="95" t="n">
        <x:f>IF(AQ77="",AO77*AS77,AQ77)</x:f>
        <x:v>959082068.1383021</x:v>
      </x:c>
      <x:c r="AV77" s="95" t="n">
        <x:f>IF(AR77="",AP77*AT77,AR77)</x:f>
        <x:v>1457637849.9241984</x:v>
      </x:c>
      <x:c r="AW77" s="85" t="str">
        <x:v>Low</x:v>
      </x:c>
      <x:c r="AX77" s="85" t="str">
        <x:v>IMF card-count inputs</x:v>
      </x:c>
      <x:c r="AY77" s="85" t="str">
        <x:v>Modeled from consumption, card access, and payment-use indicators.</x:v>
      </x:c>
      <x:c r="AZ77" s="85"/>
    </x:row>
    <x:row r="78">
      <x:c r="A78" s="88" t="str">
        <x:v>Honduras</x:v>
      </x:c>
      <x:c r="B78" s="88" t="str">
        <x:v>HN</x:v>
      </x:c>
      <x:c r="C78" s="88" t="str">
        <x:v>HND</x:v>
      </x:c>
      <x:c r="D78" s="88" t="str">
        <x:v>Latin America &amp; Caribbean </x:v>
      </x:c>
      <x:c r="E78" s="88" t="str">
        <x:v>Lower middle income</x:v>
      </x:c>
      <x:c r="F78" s="88" t="n">
        <x:v>10825703</x:v>
      </x:c>
      <x:c r="G78" s="88" t="n">
        <x:v>2024</x:v>
      </x:c>
      <x:c r="H78" s="95" t="n">
        <x:v>36980171442.0603</x:v>
      </x:c>
      <x:c r="I78" s="88" t="n">
        <x:v>2024</x:v>
      </x:c>
      <x:c r="J78" s="88" t="str">
        <x:v>World Bank</x:v>
      </x:c>
      <x:c r="K78" s="95" t="n">
        <x:v>31638782929.28</x:v>
      </x:c>
      <x:c r="L78" s="88" t="n">
        <x:v>2024</x:v>
      </x:c>
      <x:c r="M78" s="88" t="str">
        <x:v>World Bank</x:v>
      </x:c>
      <x:c r="N78" s="96" t="n">
        <x:f>IFERROR(INDEX('Methodology'!$E$30:$E$34,MATCH(E78,'Methodology'!$D$30:$D$34,0)),'Methodology'!$E$34)</x:f>
        <x:v>0.07</x:v>
      </x:c>
      <x:c r="O78" s="96" t="n">
        <x:f>IFERROR(INDEX('Methodology'!$F$30:$F$34,MATCH(E78,'Methodology'!$D$30:$D$34,0)),'Methodology'!$F$34)</x:f>
        <x:v>0.34</x:v>
      </x:c>
      <x:c r="P78" s="96" t="n">
        <x:f>IFERROR(INDEX('Methodology'!$G$30:$G$34,MATCH(E78,'Methodology'!$D$30:$D$34,0)),'Methodology'!$G$34)</x:f>
        <x:v>0.22</x:v>
      </x:c>
      <x:c r="Q78" s="97" t="n">
        <x:v>0.214760686082739</x:v>
      </x:c>
      <x:c r="R78" s="97" t="n">
        <x:v>0.0405282030411299</x:v>
      </x:c>
      <x:c r="S78" s="97" t="n">
        <x:v>0.0993530896489275</x:v>
      </x:c>
      <x:c r="T78" s="97" t="n">
        <x:v>0.108892564565658</x:v>
      </x:c>
      <x:c r="U78" s="98" t="n">
        <x:v>168.496719442166</x:v>
      </x:c>
      <x:c r="V78" s="88" t="n">
        <x:v>2024</x:v>
      </x:c>
      <x:c r="W78" s="98" t="n">
        <x:v>970.490407882383</x:v>
      </x:c>
      <x:c r="X78" s="88" t="n">
        <x:v>2024</x:v>
      </x:c>
      <x:c r="Y78" s="97" t="n">
        <x:v>0.00992513503682203</x:v>
      </x:c>
      <x:c r="Z78" s="88" t="n">
        <x:v>2024</x:v>
      </x:c>
      <x:c r="AA78" s="97" t="n">
        <x:f>MIN(0.995,MAX(0.002,IF(COUNTA(R78,U78)=0,N78,MAX(IF(R78="",0,R78),IF(U78="",0,1-EXP(-U78/1000))))))</x:f>
        <x:v>0.1550659647306416</x:v>
      </x:c>
      <x:c r="AB78" s="97" t="n">
        <x:f>MIN(0.995,MAX(0.005,IF(COUNTA(Q78,W78)=0,O78,MAX(IF(Q78="",0,Q78),IF(W78="",0,1-EXP(-W78/1000))))))</x:f>
        <x:v>0.6211028216293009</x:v>
      </x:c>
      <x:c r="AC78" s="97" t="n">
        <x:f>MIN(0.995,MAX(0.005,IF(S78="",P78,S78)))</x:f>
        <x:v>0.0993530896489275</x:v>
      </x:c>
      <x:c r="AD78" s="97" t="n">
        <x:f>AB78*'Methodology'!$B$31+AA78*'Methodology'!$B$32+AC78*'Methodology'!$B$33</x:f>
        <x:v>0.4058149485167328</x:v>
      </x:c>
      <x:c r="AE78" s="95" t="n">
        <x:f>K78*'Methodology'!$B$29+H78*'Methodology'!$B$30</x:f>
        <x:v>33241199483.11409</x:v>
      </x:c>
      <x:c r="AF78" s="97" t="n">
        <x:f>MIN('Methodology'!$B$36,'Methodology'!$B$34+'Methodology'!$B$35*AD78)</x:f>
        <x:v>0.3171867629320476</x:v>
      </x:c>
      <x:c r="AG78" s="99" t="n">
        <x:v>1.15</x:v>
      </x:c>
      <x:c r="AH78" s="99" t="n">
        <x:v>1</x:v>
      </x:c>
      <x:c r="AI78" s="97" t="n">
        <x:f>MIN('Methodology'!$B$38,MAX('Methodology'!$B$37,(AA78*AG78)/(AA78*AG78+AB78)))</x:f>
        <x:v>0.22306662703377045</x:v>
      </x:c>
      <x:c r="AJ78" s="95" t="n">
        <x:f>AE78*AF78</x:f>
        <x:v>10543668460.027412</x:v>
      </x:c>
      <x:c r="AK78" s="95" t="n">
        <x:f>AJ78*AI78</x:f>
        <x:v>2351940559.940664</x:v>
      </x:c>
      <x:c r="AL78" s="95" t="n">
        <x:f>AJ78-AK78</x:f>
        <x:v>8191727900.086748</x:v>
      </x:c>
      <x:c r="AM78" s="95" t="str">
        <x:v>No</x:v>
      </x:c>
      <x:c r="AN78" s="95" t="n">
        <x:f>IF(AM78&lt;&gt;"Yes",0,IF(Y78&lt;&gt;"",MIN('Methodology'!$B$39*K78,'Methodology'!$B$40*H78*Y78),IF(T78&lt;&gt;"",'Methodology'!$B$41*K78*MIN(T78/0.5,1),0)))</x:f>
        <x:v>0</x:v>
      </x:c>
      <x:c r="AO78" s="95" t="n">
        <x:f>AK78*AH78</x:f>
        <x:v>2351940559.940664</x:v>
      </x:c>
      <x:c r="AP78" s="95" t="n">
        <x:f>MAX(AL78,AN78)*AH78</x:f>
        <x:v>8191727900.086748</x:v>
      </x:c>
      <x:c r="AQ78" s="100"/>
      <x:c r="AR78" s="100"/>
      <x:c r="AS78" s="101" t="n">
        <x:f>'Methodology'!$B$25</x:f>
        <x:v>0.9843925474017061</x:v>
      </x:c>
      <x:c r="AT78" s="101" t="n">
        <x:f>'Methodology'!$B$26</x:f>
        <x:v>0.8745719194860588</x:v>
      </x:c>
      <x:c r="AU78" s="95" t="n">
        <x:f>IF(AQ78="",AO78*AS78,AQ78)</x:f>
        <x:v>2315232759.1373854</x:v>
      </x:c>
      <x:c r="AV78" s="95" t="n">
        <x:f>IF(AR78="",AP78*AT78,AR78)</x:f>
        <x:v>7164255193.486369</x:v>
      </x:c>
      <x:c r="AW78" s="85" t="str">
        <x:v>Medium-high</x:v>
      </x:c>
      <x:c r="AX78" s="85" t="str">
        <x:v>IMF card-count inputs</x:v>
      </x:c>
      <x:c r="AY78" s="85" t="str">
        <x:v>Modeled from consumption, card access, and payment-use indicators.</x:v>
      </x:c>
      <x:c r="AZ78" s="85"/>
    </x:row>
    <x:row r="79">
      <x:c r="A79" s="88" t="str">
        <x:v>Hungary</x:v>
      </x:c>
      <x:c r="B79" s="88" t="str">
        <x:v>HU</x:v>
      </x:c>
      <x:c r="C79" s="88" t="str">
        <x:v>HUN</x:v>
      </x:c>
      <x:c r="D79" s="88" t="str">
        <x:v>Europe &amp; Central Asia</x:v>
      </x:c>
      <x:c r="E79" s="88" t="str">
        <x:v>High income</x:v>
      </x:c>
      <x:c r="F79" s="88" t="n">
        <x:v>9562065</x:v>
      </x:c>
      <x:c r="G79" s="88" t="n">
        <x:v>2024</x:v>
      </x:c>
      <x:c r="H79" s="95" t="n">
        <x:v>222848211034.367</x:v>
      </x:c>
      <x:c r="I79" s="88" t="n">
        <x:v>2024</x:v>
      </x:c>
      <x:c r="J79" s="88" t="str">
        <x:v>World Bank</x:v>
      </x:c>
      <x:c r="K79" s="95" t="n">
        <x:v>114789765489.519</x:v>
      </x:c>
      <x:c r="L79" s="88" t="n">
        <x:v>2024</x:v>
      </x:c>
      <x:c r="M79" s="88" t="str">
        <x:v>World Bank</x:v>
      </x:c>
      <x:c r="N79" s="96" t="n">
        <x:f>IFERROR(INDEX('Methodology'!$E$30:$E$34,MATCH(E79,'Methodology'!$D$30:$D$34,0)),'Methodology'!$E$34)</x:f>
        <x:v>0.48</x:v>
      </x:c>
      <x:c r="O79" s="96" t="n">
        <x:f>IFERROR(INDEX('Methodology'!$F$30:$F$34,MATCH(E79,'Methodology'!$D$30:$D$34,0)),'Methodology'!$F$34)</x:f>
        <x:v>0.86</x:v>
      </x:c>
      <x:c r="P79" s="96" t="n">
        <x:f>IFERROR(INDEX('Methodology'!$G$30:$G$34,MATCH(E79,'Methodology'!$D$30:$D$34,0)),'Methodology'!$G$34)</x:f>
        <x:v>0.72</x:v>
      </x:c>
      <x:c r="Q79" s="97" t="n">
        <x:v>0.829081078922889</x:v>
      </x:c>
      <x:c r="R79" s="97" t="n">
        <x:v>0.159211741744525</x:v>
      </x:c>
      <x:c r="S79" s="97"/>
      <x:c r="T79" s="97"/>
      <x:c r="U79" s="98" t="n">
        <x:v>188.653743023578</x:v>
      </x:c>
      <x:c r="V79" s="88" t="n">
        <x:v>2024</x:v>
      </x:c>
      <x:c r="W79" s="98" t="n">
        <x:v>1475.79329962431</x:v>
      </x:c>
      <x:c r="X79" s="88" t="n">
        <x:v>2024</x:v>
      </x:c>
      <x:c r="Y79" s="97" t="n">
        <x:v>0.00046128263273200403</x:v>
      </x:c>
      <x:c r="Z79" s="88" t="n">
        <x:v>2024</x:v>
      </x:c>
      <x:c r="AA79" s="97" t="n">
        <x:f>MIN(0.995,MAX(0.002,IF(COUNTA(R79,U79)=0,N79,MAX(IF(R79="",0,R79),IF(U79="",0,1-EXP(-U79/1000))))))</x:f>
        <x:v>0.17192681682333366</x:v>
      </x:c>
      <x:c r="AB79" s="97" t="n">
        <x:f>MIN(0.995,MAX(0.005,IF(COUNTA(Q79,W79)=0,O79,MAX(IF(Q79="",0,Q79),IF(W79="",0,1-EXP(-W79/1000))))))</x:f>
        <x:v>0.829081078922889</x:v>
      </x:c>
      <x:c r="AC79" s="97" t="n">
        <x:f>MIN(0.995,MAX(0.005,IF(S79="",P79,S79)))</x:f>
        <x:v>0.72</x:v>
      </x:c>
      <x:c r="AD79" s="97" t="n">
        <x:f>AB79*'Methodology'!$B$31+AA79*'Methodology'!$B$32+AC79*'Methodology'!$B$33</x:f>
        <x:v>0.5881689792957557</x:v>
      </x:c>
      <x:c r="AE79" s="95" t="n">
        <x:f>K79*'Methodology'!$B$29+H79*'Methodology'!$B$30</x:f>
        <x:v>147207299152.9734</x:v>
      </x:c>
      <x:c r="AF79" s="97" t="n">
        <x:f>MIN('Methodology'!$B$36,'Methodology'!$B$34+'Methodology'!$B$35*AD79)</x:f>
        <x:v>0.4484816650929441</x:v>
      </x:c>
      <x:c r="AG79" s="99" t="n">
        <x:v>0.85</x:v>
      </x:c>
      <x:c r="AH79" s="99" t="n">
        <x:v>1</x:v>
      </x:c>
      <x:c r="AI79" s="97" t="n">
        <x:f>MIN('Methodology'!$B$38,MAX('Methodology'!$B$37,(AA79*AG79)/(AA79*AG79+AB79)))</x:f>
        <x:v>0.14985127781305596</x:v>
      </x:c>
      <x:c r="AJ79" s="95" t="n">
        <x:f>AE79*AF79</x:f>
        <x:v>66019774637.96065</x:v>
      </x:c>
      <x:c r="AK79" s="95" t="n">
        <x:f>AJ79*AI79</x:f>
        <x:v>9893147590.428387</x:v>
      </x:c>
      <x:c r="AL79" s="95" t="n">
        <x:f>AJ79-AK79</x:f>
        <x:v>56126627047.53226</x:v>
      </x:c>
      <x:c r="AM79" s="95" t="str">
        <x:v>No</x:v>
      </x:c>
      <x:c r="AN79" s="95" t="n">
        <x:f>IF(AM79&lt;&gt;"Yes",0,IF(Y79&lt;&gt;"",MIN('Methodology'!$B$39*K79,'Methodology'!$B$40*H79*Y79),IF(T79&lt;&gt;"",'Methodology'!$B$41*K79*MIN(T79/0.5,1),0)))</x:f>
        <x:v>0</x:v>
      </x:c>
      <x:c r="AO79" s="95" t="n">
        <x:f>AK79*AH79</x:f>
        <x:v>9893147590.428387</x:v>
      </x:c>
      <x:c r="AP79" s="95" t="n">
        <x:f>MAX(AL79,AN79)*AH79</x:f>
        <x:v>56126627047.53226</x:v>
      </x:c>
      <x:c r="AQ79" s="100"/>
      <x:c r="AR79" s="100"/>
      <x:c r="AS79" s="101" t="n">
        <x:f>'Methodology'!$B$25</x:f>
        <x:v>0.9843925474017061</x:v>
      </x:c>
      <x:c r="AT79" s="101" t="n">
        <x:f>'Methodology'!$B$26</x:f>
        <x:v>0.8745719194860588</x:v>
      </x:c>
      <x:c r="AU79" s="95" t="n">
        <x:f>IF(AQ79="",AO79*AS79,AQ79)</x:f>
        <x:v>9738740758.36285</x:v>
      </x:c>
      <x:c r="AV79" s="95" t="n">
        <x:f>IF(AR79="",AP79*AT79,AR79)</x:f>
        <x:v>49086771951.238434</x:v>
      </x:c>
      <x:c r="AW79" s="85" t="str">
        <x:v>Medium-high</x:v>
      </x:c>
      <x:c r="AX79" s="85" t="str">
        <x:v>IMF card-count inputs</x:v>
      </x:c>
      <x:c r="AY79" s="85" t="str">
        <x:v>Modeled from consumption, card access, and payment-use indicators.</x:v>
      </x:c>
      <x:c r="AZ79" s="85"/>
    </x:row>
    <x:row r="80">
      <x:c r="A80" s="88" t="str">
        <x:v>Iceland</x:v>
      </x:c>
      <x:c r="B80" s="88" t="str">
        <x:v>IS</x:v>
      </x:c>
      <x:c r="C80" s="88" t="str">
        <x:v>ISL</x:v>
      </x:c>
      <x:c r="D80" s="88" t="str">
        <x:v>Europe &amp; Central Asia</x:v>
      </x:c>
      <x:c r="E80" s="88" t="str">
        <x:v>High income</x:v>
      </x:c>
      <x:c r="F80" s="88" t="n">
        <x:v>386506</x:v>
      </x:c>
      <x:c r="G80" s="88" t="n">
        <x:v>2024</x:v>
      </x:c>
      <x:c r="H80" s="95" t="n">
        <x:v>33186621855.0053</x:v>
      </x:c>
      <x:c r="I80" s="88" t="n">
        <x:v>2024</x:v>
      </x:c>
      <x:c r="J80" s="88" t="str">
        <x:v>World Bank</x:v>
      </x:c>
      <x:c r="K80" s="95" t="n">
        <x:v>16293426417.6551</x:v>
      </x:c>
      <x:c r="L80" s="88" t="n">
        <x:v>2024</x:v>
      </x:c>
      <x:c r="M80" s="88" t="str">
        <x:v>World Bank</x:v>
      </x:c>
      <x:c r="N80" s="96" t="n">
        <x:f>IFERROR(INDEX('Methodology'!$E$30:$E$34,MATCH(E80,'Methodology'!$D$30:$D$34,0)),'Methodology'!$E$34)</x:f>
        <x:v>0.48</x:v>
      </x:c>
      <x:c r="O80" s="96" t="n">
        <x:f>IFERROR(INDEX('Methodology'!$F$30:$F$34,MATCH(E80,'Methodology'!$D$30:$D$34,0)),'Methodology'!$F$34)</x:f>
        <x:v>0.86</x:v>
      </x:c>
      <x:c r="P80" s="96" t="n">
        <x:f>IFERROR(INDEX('Methodology'!$G$30:$G$34,MATCH(E80,'Methodology'!$D$30:$D$34,0)),'Methodology'!$G$34)</x:f>
        <x:v>0.72</x:v>
      </x:c>
      <x:c r="Q80" s="97" t="n">
        <x:v>0.941358381636241</x:v>
      </x:c>
      <x:c r="R80" s="97" t="n">
        <x:v>0.739991466085592</x:v>
      </x:c>
      <x:c r="S80" s="97"/>
      <x:c r="T80" s="97"/>
      <x:c r="U80" s="98" t="n">
        <x:v>1110.79770039007</x:v>
      </x:c>
      <x:c r="V80" s="88" t="n">
        <x:v>2024</x:v>
      </x:c>
      <x:c r="W80" s="98" t="n">
        <x:v>1429.19123951054</x:v>
      </x:c>
      <x:c r="X80" s="88" t="n">
        <x:v>2024</x:v>
      </x:c>
      <x:c r="Y80" s="97"/>
      <x:c r="Z80" s="88"/>
      <x:c r="AA80" s="97" t="n">
        <x:f>MIN(0.995,MAX(0.002,IF(COUNTA(R80,U80)=0,N80,MAX(IF(R80="",0,R80),IF(U80="",0,1-EXP(-U80/1000))))))</x:f>
        <x:v>0.739991466085592</x:v>
      </x:c>
      <x:c r="AB80" s="97" t="n">
        <x:f>MIN(0.995,MAX(0.005,IF(COUNTA(Q80,W80)=0,O80,MAX(IF(Q80="",0,Q80),IF(W80="",0,1-EXP(-W80/1000))))))</x:f>
        <x:v>0.941358381636241</x:v>
      </x:c>
      <x:c r="AC80" s="97" t="n">
        <x:f>MIN(0.995,MAX(0.005,IF(S80="",P80,S80)))</x:f>
        <x:v>0.72</x:v>
      </x:c>
      <x:c r="AD80" s="97" t="n">
        <x:f>AB80*'Methodology'!$B$31+AA80*'Methodology'!$B$32+AC80*'Methodology'!$B$33</x:f>
        <x:v>0.8487441230298897</x:v>
      </x:c>
      <x:c r="AE80" s="95" t="n">
        <x:f>K80*'Methodology'!$B$29+H80*'Methodology'!$B$30</x:f>
        <x:v>21361385048.86016</x:v>
      </x:c>
      <x:c r="AF80" s="97" t="n">
        <x:f>MIN('Methodology'!$B$36,'Methodology'!$B$34+'Methodology'!$B$35*AD80)</x:f>
        <x:v>0.6360957685815205</x:v>
      </x:c>
      <x:c r="AG80" s="99" t="n">
        <x:v>0.85</x:v>
      </x:c>
      <x:c r="AH80" s="99" t="n">
        <x:v>1</x:v>
      </x:c>
      <x:c r="AI80" s="97" t="n">
        <x:f>MIN('Methodology'!$B$38,MAX('Methodology'!$B$37,(AA80*AG80)/(AA80*AG80+AB80)))</x:f>
        <x:v>0.40054274170538195</x:v>
      </x:c>
      <x:c r="AJ80" s="95" t="n">
        <x:f>AE80*AF80</x:f>
        <x:v>13587886640.620504</x:v>
      </x:c>
      <x:c r="AK80" s="95" t="n">
        <x:f>AJ80*AI80</x:f>
        <x:v>5442529369.016068</x:v>
      </x:c>
      <x:c r="AL80" s="95" t="n">
        <x:f>AJ80-AK80</x:f>
        <x:v>8145357271.604436</x:v>
      </x:c>
      <x:c r="AM80" s="95" t="str">
        <x:v>No</x:v>
      </x:c>
      <x:c r="AN80" s="95" t="n">
        <x:f>IF(AM80&lt;&gt;"Yes",0,IF(Y80&lt;&gt;"",MIN('Methodology'!$B$39*K80,'Methodology'!$B$40*H80*Y80),IF(T80&lt;&gt;"",'Methodology'!$B$41*K80*MIN(T80/0.5,1),0)))</x:f>
        <x:v>0</x:v>
      </x:c>
      <x:c r="AO80" s="95" t="n">
        <x:f>AK80*AH80</x:f>
        <x:v>5442529369.016068</x:v>
      </x:c>
      <x:c r="AP80" s="95" t="n">
        <x:f>MAX(AL80,AN80)*AH80</x:f>
        <x:v>8145357271.604436</x:v>
      </x:c>
      <x:c r="AQ80" s="100"/>
      <x:c r="AR80" s="100"/>
      <x:c r="AS80" s="101" t="n">
        <x:f>'Methodology'!$B$25</x:f>
        <x:v>0.9843925474017061</x:v>
      </x:c>
      <x:c r="AT80" s="101" t="n">
        <x:f>'Methodology'!$B$26</x:f>
        <x:v>0.8745719194860588</x:v>
      </x:c>
      <x:c r="AU80" s="95" t="n">
        <x:f>IF(AQ80="",AO80*AS80,AQ80)</x:f>
        <x:v>5357585349.874328</x:v>
      </x:c>
      <x:c r="AV80" s="95" t="n">
        <x:f>IF(AR80="",AP80*AT80,AR80)</x:f>
        <x:v>7123700743.926819</x:v>
      </x:c>
      <x:c r="AW80" s="85" t="str">
        <x:v>Medium-high</x:v>
      </x:c>
      <x:c r="AX80" s="85" t="str">
        <x:v>IMF card-count inputs</x:v>
      </x:c>
      <x:c r="AY80" s="85" t="str">
        <x:v>Modeled from consumption, card access, and payment-use indicators. Small/tourism-exposed economy; cross-border spending can materially shift totals.</x:v>
      </x:c>
      <x:c r="AZ80" s="85"/>
    </x:row>
    <x:row r="81">
      <x:c r="A81" s="88" t="str">
        <x:v>India</x:v>
      </x:c>
      <x:c r="B81" s="88" t="str">
        <x:v>IN</x:v>
      </x:c>
      <x:c r="C81" s="88" t="str">
        <x:v>IND</x:v>
      </x:c>
      <x:c r="D81" s="88" t="str">
        <x:v>South Asia</x:v>
      </x:c>
      <x:c r="E81" s="88" t="str">
        <x:v>Lower middle income</x:v>
      </x:c>
      <x:c r="F81" s="88" t="n">
        <x:v>1450935791</x:v>
      </x:c>
      <x:c r="G81" s="88" t="n">
        <x:v>2024</x:v>
      </x:c>
      <x:c r="H81" s="95" t="n">
        <x:v>3760813470500.86</x:v>
      </x:c>
      <x:c r="I81" s="88" t="n">
        <x:v>2024</x:v>
      </x:c>
      <x:c r="J81" s="88" t="str">
        <x:v>World Bank</x:v>
      </x:c>
      <x:c r="K81" s="95" t="n">
        <x:v>2124798039699.58</x:v>
      </x:c>
      <x:c r="L81" s="88" t="n">
        <x:v>2024</x:v>
      </x:c>
      <x:c r="M81" s="88" t="str">
        <x:v>World Bank</x:v>
      </x:c>
      <x:c r="N81" s="96" t="n">
        <x:f>IFERROR(INDEX('Methodology'!$E$30:$E$34,MATCH(E81,'Methodology'!$D$30:$D$34,0)),'Methodology'!$E$34)</x:f>
        <x:v>0.07</x:v>
      </x:c>
      <x:c r="O81" s="96" t="n">
        <x:f>IFERROR(INDEX('Methodology'!$F$30:$F$34,MATCH(E81,'Methodology'!$D$30:$D$34,0)),'Methodology'!$F$34)</x:f>
        <x:v>0.34</x:v>
      </x:c>
      <x:c r="P81" s="96" t="n">
        <x:f>IFERROR(INDEX('Methodology'!$G$30:$G$34,MATCH(E81,'Methodology'!$D$30:$D$34,0)),'Methodology'!$G$34)</x:f>
        <x:v>0.22</x:v>
      </x:c>
      <x:c r="Q81" s="97" t="n">
        <x:v>0.375621428197572</x:v>
      </x:c>
      <x:c r="R81" s="97" t="n">
        <x:v>0.0464849181636346</x:v>
      </x:c>
      <x:c r="S81" s="97" t="n">
        <x:v>0.183006494075002</x:v>
      </x:c>
      <x:c r="T81" s="97" t="n">
        <x:v>0.231007553610962</x:v>
      </x:c>
      <x:c r="U81" s="98" t="n">
        <x:v>102.834432833682</x:v>
      </x:c>
      <x:c r="V81" s="88" t="n">
        <x:v>2024</x:v>
      </x:c>
      <x:c r="W81" s="98" t="n">
        <x:v>974.698156701623</x:v>
      </x:c>
      <x:c r="X81" s="88" t="n">
        <x:v>2024</x:v>
      </x:c>
      <x:c r="Y81" s="97" t="n">
        <x:v>0.007085978805490109</x:v>
      </x:c>
      <x:c r="Z81" s="88" t="n">
        <x:v>2024</x:v>
      </x:c>
      <x:c r="AA81" s="97" t="n">
        <x:f>MIN(0.995,MAX(0.002,IF(COUNTA(R81,U81)=0,N81,MAX(IF(R81="",0,R81),IF(U81="",0,1-EXP(-U81/1000))))))</x:f>
        <x:v>0.09772365154637097</x:v>
      </x:c>
      <x:c r="AB81" s="97" t="n">
        <x:f>MIN(0.995,MAX(0.005,IF(COUNTA(Q81,W81)=0,O81,MAX(IF(Q81="",0,Q81),IF(W81="",0,1-EXP(-W81/1000))))))</x:f>
        <x:v>0.622693776268112</x:v>
      </x:c>
      <x:c r="AC81" s="97" t="n">
        <x:f>MIN(0.995,MAX(0.005,IF(S81="",P81,S81)))</x:f>
        <x:v>0.183006494075002</x:v>
      </x:c>
      <x:c r="AD81" s="97" t="n">
        <x:f>AB81*'Methodology'!$B$31+AA81*'Methodology'!$B$32+AC81*'Methodology'!$B$33</x:f>
        <x:v>0.3949855043961917</x:v>
      </x:c>
      <x:c r="AE81" s="95" t="n">
        <x:f>K81*'Methodology'!$B$29+H81*'Methodology'!$B$30</x:f>
        <x:v>2615602668939.964</x:v>
      </x:c>
      <x:c r="AF81" s="97" t="n">
        <x:f>MIN('Methodology'!$B$36,'Methodology'!$B$34+'Methodology'!$B$35*AD81)</x:f>
        <x:v>0.309389563165258</x:v>
      </x:c>
      <x:c r="AG81" s="99" t="n">
        <x:v>1.2</x:v>
      </x:c>
      <x:c r="AH81" s="99" t="n">
        <x:v>0.5</x:v>
      </x:c>
      <x:c r="AI81" s="97" t="n">
        <x:f>MIN('Methodology'!$B$38,MAX('Methodology'!$B$37,(AA81*AG81)/(AA81*AG81+AB81)))</x:f>
        <x:v>0.15847889053271325</x:v>
      </x:c>
      <x:c r="AJ81" s="95" t="n">
        <x:f>AE81*AF81</x:f>
        <x:v>809240167157.2184</x:v>
      </x:c>
      <x:c r="AK81" s="95" t="n">
        <x:f>AJ81*AI81</x:f>
        <x:v>128247483865.58337</x:v>
      </x:c>
      <x:c r="AL81" s="95" t="n">
        <x:f>AJ81-AK81</x:f>
        <x:v>680992683291.635</x:v>
      </x:c>
      <x:c r="AM81" s="95" t="str">
        <x:v>No</x:v>
      </x:c>
      <x:c r="AN81" s="95" t="n">
        <x:f>IF(AM81&lt;&gt;"Yes",0,IF(Y81&lt;&gt;"",MIN('Methodology'!$B$39*K81,'Methodology'!$B$40*H81*Y81),IF(T81&lt;&gt;"",'Methodology'!$B$41*K81*MIN(T81/0.5,1),0)))</x:f>
        <x:v>0</x:v>
      </x:c>
      <x:c r="AO81" s="95" t="n">
        <x:f>AK81*AH81</x:f>
        <x:v>64123741932.79169</x:v>
      </x:c>
      <x:c r="AP81" s="95" t="n">
        <x:f>MAX(AL81,AN81)*AH81</x:f>
        <x:v>340496341645.8175</x:v>
      </x:c>
      <x:c r="AQ81" s="100" t="n">
        <x:v>243727598566.30823</x:v>
      </x:c>
      <x:c r="AR81" s="100" t="n">
        <x:v>61529271206.69056</x:v>
      </x:c>
      <x:c r="AS81" s="101" t="n">
        <x:f>'Methodology'!$B$25</x:f>
        <x:v>0.9843925474017061</x:v>
      </x:c>
      <x:c r="AT81" s="101" t="n">
        <x:f>'Methodology'!$B$26</x:f>
        <x:v>0.8745719194860588</x:v>
      </x:c>
      <x:c r="AU81" s="95" t="n">
        <x:f>IF(AQ81="",AO81*AS81,AQ81)</x:f>
        <x:v>243727598566.30823</x:v>
      </x:c>
      <x:c r="AV81" s="95" t="n">
        <x:f>IF(AR81="",AP81*AT81,AR81)</x:f>
        <x:v>61529271206.69056</x:v>
      </x:c>
      <x:c r="AW81" s="85" t="str">
        <x:v>Medium-high</x:v>
      </x:c>
      <x:c r="AX81" s="85" t="str">
        <x:v>IMF card-count inputs</x:v>
      </x:c>
      <x:c r="AY81" s="85" t="str">
        <x:v>Modeled from consumption, card access, and payment-use indicators. UPI/account-to-account payments dominate many digital purchases; a card-rail discount is applied and UPI transfers are excluded.</x:v>
      </x:c>
      <x:c r="AZ81" s="85" t="str">
        <x:v>Reserve Bank of India Payment System Report (calendar 2024)</x:v>
      </x:c>
    </x:row>
    <x:row r="82">
      <x:c r="A82" s="88" t="str">
        <x:v>Indonesia</x:v>
      </x:c>
      <x:c r="B82" s="88" t="str">
        <x:v>ID</x:v>
      </x:c>
      <x:c r="C82" s="88" t="str">
        <x:v>IDN</x:v>
      </x:c>
      <x:c r="D82" s="88" t="str">
        <x:v>East Asia &amp; Pacific</x:v>
      </x:c>
      <x:c r="E82" s="88" t="str">
        <x:v>Upper middle income</x:v>
      </x:c>
      <x:c r="F82" s="88" t="n">
        <x:v>283487931</x:v>
      </x:c>
      <x:c r="G82" s="88" t="n">
        <x:v>2024</x:v>
      </x:c>
      <x:c r="H82" s="95" t="n">
        <x:v>1396301788461.69</x:v>
      </x:c>
      <x:c r="I82" s="88" t="n">
        <x:v>2024</x:v>
      </x:c>
      <x:c r="J82" s="88" t="str">
        <x:v>World Bank</x:v>
      </x:c>
      <x:c r="K82" s="95" t="n">
        <x:v>773583409659.876</x:v>
      </x:c>
      <x:c r="L82" s="88" t="n">
        <x:v>2024</x:v>
      </x:c>
      <x:c r="M82" s="88" t="str">
        <x:v>World Bank</x:v>
      </x:c>
      <x:c r="N82" s="96" t="n">
        <x:f>IFERROR(INDEX('Methodology'!$E$30:$E$34,MATCH(E82,'Methodology'!$D$30:$D$34,0)),'Methodology'!$E$34)</x:f>
        <x:v>0.23</x:v>
      </x:c>
      <x:c r="O82" s="96" t="n">
        <x:f>IFERROR(INDEX('Methodology'!$F$30:$F$34,MATCH(E82,'Methodology'!$D$30:$D$34,0)),'Methodology'!$F$34)</x:f>
        <x:v>0.62</x:v>
      </x:c>
      <x:c r="P82" s="96" t="n">
        <x:f>IFERROR(INDEX('Methodology'!$G$30:$G$34,MATCH(E82,'Methodology'!$D$30:$D$34,0)),'Methodology'!$G$34)</x:f>
        <x:v>0.45</x:v>
      </x:c>
      <x:c r="Q82" s="97" t="n">
        <x:v>0.413945830938915</x:v>
      </x:c>
      <x:c r="R82" s="97" t="n">
        <x:v>0.0591311370666625</x:v>
      </x:c>
      <x:c r="S82" s="97" t="n">
        <x:v>0.13595791923458</x:v>
      </x:c>
      <x:c r="T82" s="97" t="n">
        <x:v>0.220129024040787</x:v>
      </x:c>
      <x:c r="U82" s="98" t="n">
        <x:v>96.0656538810352</x:v>
      </x:c>
      <x:c r="V82" s="88" t="n">
        <x:v>2024</x:v>
      </x:c>
      <x:c r="W82" s="98" t="n">
        <x:v>1665.80795120134</x:v>
      </x:c>
      <x:c r="X82" s="88" t="n">
        <x:v>2024</x:v>
      </x:c>
      <x:c r="Y82" s="97" t="n">
        <x:v>0.0269750349107567</x:v>
      </x:c>
      <x:c r="Z82" s="88" t="n">
        <x:v>2024</x:v>
      </x:c>
      <x:c r="AA82" s="97" t="n">
        <x:f>MIN(0.995,MAX(0.002,IF(COUNTA(R82,U82)=0,N82,MAX(IF(R82="",0,R82),IF(U82="",0,1-EXP(-U82/1000))))))</x:f>
        <x:v>0.09159562616183625</x:v>
      </x:c>
      <x:c r="AB82" s="97" t="n">
        <x:f>MIN(0.995,MAX(0.005,IF(COUNTA(Q82,W82)=0,O82,MAX(IF(Q82="",0,Q82),IF(W82="",0,1-EXP(-W82/1000))))))</x:f>
        <x:v>0.8109621371036185</x:v>
      </x:c>
      <x:c r="AC82" s="97" t="n">
        <x:f>MIN(0.995,MAX(0.005,IF(S82="",P82,S82)))</x:f>
        <x:v>0.13595791923458</x:v>
      </x:c>
      <x:c r="AD82" s="97" t="n">
        <x:f>AB82*'Methodology'!$B$31+AA82*'Methodology'!$B$32+AC82*'Methodology'!$B$33</x:f>
        <x:v>0.4916834364870909</x:v>
      </x:c>
      <x:c r="AE82" s="95" t="n">
        <x:f>K82*'Methodology'!$B$29+H82*'Methodology'!$B$30</x:f>
        <x:v>960398923300.4202</x:v>
      </x:c>
      <x:c r="AF82" s="97" t="n">
        <x:f>MIN('Methodology'!$B$36,'Methodology'!$B$34+'Methodology'!$B$35*AD82)</x:f>
        <x:v>0.37901207427070543</x:v>
      </x:c>
      <x:c r="AG82" s="99" t="n">
        <x:v>1.65</x:v>
      </x:c>
      <x:c r="AH82" s="99" t="n">
        <x:v>0.8</x:v>
      </x:c>
      <x:c r="AI82" s="97" t="n">
        <x:f>MIN('Methodology'!$B$38,MAX('Methodology'!$B$37,(AA82*AG82)/(AA82*AG82+AB82)))</x:f>
        <x:v>0.15708718545620676</x:v>
      </x:c>
      <x:c r="AJ82" s="95" t="n">
        <x:f>AE82*AF82</x:f>
        <x:v>364002788047.4444</x:v>
      </x:c>
      <x:c r="AK82" s="95" t="n">
        <x:f>AJ82*AI82</x:f>
        <x:v>57180173472.58522</x:v>
      </x:c>
      <x:c r="AL82" s="95" t="n">
        <x:f>AJ82-AK82</x:f>
        <x:v>306822614574.8592</x:v>
      </x:c>
      <x:c r="AM82" s="95" t="str">
        <x:v>No</x:v>
      </x:c>
      <x:c r="AN82" s="95" t="n">
        <x:f>IF(AM82&lt;&gt;"Yes",0,IF(Y82&lt;&gt;"",MIN('Methodology'!$B$39*K82,'Methodology'!$B$40*H82*Y82),IF(T82&lt;&gt;"",'Methodology'!$B$41*K82*MIN(T82/0.5,1),0)))</x:f>
        <x:v>0</x:v>
      </x:c>
      <x:c r="AO82" s="95" t="n">
        <x:f>AK82*AH82</x:f>
        <x:v>45744138778.06818</x:v>
      </x:c>
      <x:c r="AP82" s="95" t="n">
        <x:f>MAX(AL82,AN82)*AH82</x:f>
        <x:v>245458091659.88736</x:v>
      </x:c>
      <x:c r="AQ82" s="100"/>
      <x:c r="AR82" s="100"/>
      <x:c r="AS82" s="101" t="n">
        <x:f>'Methodology'!$B$25</x:f>
        <x:v>0.9843925474017061</x:v>
      </x:c>
      <x:c r="AT82" s="101" t="n">
        <x:f>'Methodology'!$B$26</x:f>
        <x:v>0.8745719194860588</x:v>
      </x:c>
      <x:c r="AU82" s="95" t="n">
        <x:f>IF(AQ82="",AO82*AS82,AQ82)</x:f>
        <x:v>45030189300.4397</x:v>
      </x:c>
      <x:c r="AV82" s="95" t="n">
        <x:f>IF(AR82="",AP82*AT82,AR82)</x:f>
        <x:v>214670754376.37265</x:v>
      </x:c>
      <x:c r="AW82" s="85" t="str">
        <x:v>Medium-high</x:v>
      </x:c>
      <x:c r="AX82" s="85" t="str">
        <x:v>IMF card-count inputs</x:v>
      </x:c>
      <x:c r="AY82" s="85" t="str">
        <x:v>Modeled from consumption, card access, and payment-use indicators. QR/account-transfer use is substantial; a card-rail discount is applied.</x:v>
      </x:c>
      <x:c r="AZ82" s="85"/>
    </x:row>
    <x:row r="83">
      <x:c r="A83" s="88" t="str">
        <x:v>Iran (Islamic Republic of)</x:v>
      </x:c>
      <x:c r="B83" s="88" t="str">
        <x:v>IR</x:v>
      </x:c>
      <x:c r="C83" s="88" t="str">
        <x:v>IRN</x:v>
      </x:c>
      <x:c r="D83" s="88" t="str">
        <x:v>Middle East, North Africa, Afghanistan &amp; Pakistan</x:v>
      </x:c>
      <x:c r="E83" s="88" t="str">
        <x:v>Upper middle income</x:v>
      </x:c>
      <x:c r="F83" s="88" t="n">
        <x:v>91567738</x:v>
      </x:c>
      <x:c r="G83" s="88" t="n">
        <x:v>2024</x:v>
      </x:c>
      <x:c r="H83" s="95" t="n">
        <x:v>475252089215.416</x:v>
      </x:c>
      <x:c r="I83" s="88" t="n">
        <x:v>2024</x:v>
      </x:c>
      <x:c r="J83" s="88" t="str">
        <x:v>World Bank</x:v>
      </x:c>
      <x:c r="K83" s="95" t="n">
        <x:v>216094593835.56</x:v>
      </x:c>
      <x:c r="L83" s="88" t="n">
        <x:v>2024</x:v>
      </x:c>
      <x:c r="M83" s="88" t="str">
        <x:v>World Bank</x:v>
      </x:c>
      <x:c r="N83" s="96" t="n">
        <x:f>IFERROR(INDEX('Methodology'!$E$30:$E$34,MATCH(E83,'Methodology'!$D$30:$D$34,0)),'Methodology'!$E$34)</x:f>
        <x:v>0.23</x:v>
      </x:c>
      <x:c r="O83" s="96" t="n">
        <x:f>IFERROR(INDEX('Methodology'!$F$30:$F$34,MATCH(E83,'Methodology'!$D$30:$D$34,0)),'Methodology'!$F$34)</x:f>
        <x:v>0.62</x:v>
      </x:c>
      <x:c r="P83" s="96" t="n">
        <x:f>IFERROR(INDEX('Methodology'!$G$30:$G$34,MATCH(E83,'Methodology'!$D$30:$D$34,0)),'Methodology'!$G$34)</x:f>
        <x:v>0.45</x:v>
      </x:c>
      <x:c r="Q83" s="97" t="n">
        <x:v>0.89094666800906</x:v>
      </x:c>
      <x:c r="R83" s="97" t="n">
        <x:v>0.12361133374248</x:v>
      </x:c>
      <x:c r="S83" s="97" t="n">
        <x:v>0.786183462177346</x:v>
      </x:c>
      <x:c r="T83" s="97" t="n">
        <x:v>0.131040104950472</x:v>
      </x:c>
      <x:c r="U83" s="98" t="n">
        <x:v>4.28339523395008</x:v>
      </x:c>
      <x:c r="V83" s="88" t="n">
        <x:v>2018</x:v>
      </x:c>
      <x:c r="W83" s="98" t="n">
        <x:v>488.240140001197</x:v>
      </x:c>
      <x:c r="X83" s="88" t="n">
        <x:v>2018</x:v>
      </x:c>
      <x:c r="Y83" s="97"/>
      <x:c r="Z83" s="88"/>
      <x:c r="AA83" s="97" t="n">
        <x:f>MIN(0.995,MAX(0.002,IF(COUNTA(R83,U83)=0,N83,MAX(IF(R83="",0,R83),IF(U83="",0,1-EXP(-U83/1000))))))</x:f>
        <x:v>0.12361133374248</x:v>
      </x:c>
      <x:c r="AB83" s="97" t="n">
        <x:f>MIN(0.995,MAX(0.005,IF(COUNTA(Q83,W83)=0,O83,MAX(IF(Q83="",0,Q83),IF(W83="",0,1-EXP(-W83/1000))))))</x:f>
        <x:v>0.89094666800906</x:v>
      </x:c>
      <x:c r="AC83" s="97" t="n">
        <x:f>MIN(0.995,MAX(0.005,IF(S83="",P83,S83)))</x:f>
        <x:v>0.786183462177346</x:v>
      </x:c>
      <x:c r="AD83" s="97" t="n">
        <x:f>AB83*'Methodology'!$B$31+AA83*'Methodology'!$B$32+AC83*'Methodology'!$B$33</x:f>
        <x:v>0.6119029804325857</x:v>
      </x:c>
      <x:c r="AE83" s="95" t="n">
        <x:f>K83*'Methodology'!$B$29+H83*'Methodology'!$B$30</x:f>
        <x:v>293841842449.5168</x:v>
      </x:c>
      <x:c r="AF83" s="97" t="n">
        <x:f>MIN('Methodology'!$B$36,'Methodology'!$B$34+'Methodology'!$B$35*AD83)</x:f>
        <x:v>0.46557014591146173</x:v>
      </x:c>
      <x:c r="AG83" s="99" t="n">
        <x:v>1.2</x:v>
      </x:c>
      <x:c r="AH83" s="99" t="n">
        <x:v>1</x:v>
      </x:c>
      <x:c r="AI83" s="97" t="n">
        <x:f>MIN('Methodology'!$B$38,MAX('Methodology'!$B$37,(AA83*AG83)/(AA83*AG83+AB83)))</x:f>
        <x:v>0.14272723632582934</x:v>
      </x:c>
      <x:c r="AJ83" s="95" t="n">
        <x:f>AE83*AF83</x:f>
        <x:v>136803989464.11427</x:v>
      </x:c>
      <x:c r="AK83" s="95" t="n">
        <x:f>AJ83*AI83</x:f>
        <x:v>19525655334.560905</x:v>
      </x:c>
      <x:c r="AL83" s="95" t="n">
        <x:f>AJ83-AK83</x:f>
        <x:v>117278334129.55338</x:v>
      </x:c>
      <x:c r="AM83" s="95" t="str">
        <x:v>No</x:v>
      </x:c>
      <x:c r="AN83" s="95" t="n">
        <x:f>IF(AM83&lt;&gt;"Yes",0,IF(Y83&lt;&gt;"",MIN('Methodology'!$B$39*K83,'Methodology'!$B$40*H83*Y83),IF(T83&lt;&gt;"",'Methodology'!$B$41*K83*MIN(T83/0.5,1),0)))</x:f>
        <x:v>0</x:v>
      </x:c>
      <x:c r="AO83" s="95" t="n">
        <x:f>AK83*AH83</x:f>
        <x:v>19525655334.560905</x:v>
      </x:c>
      <x:c r="AP83" s="95" t="n">
        <x:f>MAX(AL83,AN83)*AH83</x:f>
        <x:v>117278334129.55338</x:v>
      </x:c>
      <x:c r="AQ83" s="100"/>
      <x:c r="AR83" s="100"/>
      <x:c r="AS83" s="101" t="n">
        <x:f>'Methodology'!$B$25</x:f>
        <x:v>0.9843925474017061</x:v>
      </x:c>
      <x:c r="AT83" s="101" t="n">
        <x:f>'Methodology'!$B$26</x:f>
        <x:v>0.8745719194860588</x:v>
      </x:c>
      <x:c r="AU83" s="95" t="n">
        <x:f>IF(AQ83="",AO83*AS83,AQ83)</x:f>
        <x:v>19220909594.476124</x:v>
      </x:c>
      <x:c r="AV83" s="95" t="n">
        <x:f>IF(AR83="",AP83*AT83,AR83)</x:f>
        <x:v>102568337793.81087</x:v>
      </x:c>
      <x:c r="AW83" s="85" t="str">
        <x:v>Low</x:v>
      </x:c>
      <x:c r="AX83" s="85" t="str">
        <x:v>IMF card-count inputs</x:v>
      </x:c>
      <x:c r="AY83" s="85" t="str">
        <x:v>International networks are restricted; estimate represents domestic Shetab-system card purchases.</x:v>
      </x:c>
      <x:c r="AZ83" s="85"/>
    </x:row>
    <x:row r="84">
      <x:c r="A84" s="88" t="str">
        <x:v>Iraq</x:v>
      </x:c>
      <x:c r="B84" s="88" t="str">
        <x:v>IQ</x:v>
      </x:c>
      <x:c r="C84" s="88" t="str">
        <x:v>IRQ</x:v>
      </x:c>
      <x:c r="D84" s="88" t="str">
        <x:v>Middle East, North Africa, Afghanistan &amp; Pakistan</x:v>
      </x:c>
      <x:c r="E84" s="88" t="str">
        <x:v>Upper middle income</x:v>
      </x:c>
      <x:c r="F84" s="88" t="n">
        <x:v>46042015</x:v>
      </x:c>
      <x:c r="G84" s="88" t="n">
        <x:v>2024</x:v>
      </x:c>
      <x:c r="H84" s="95" t="n">
        <x:v>279641257615.385</x:v>
      </x:c>
      <x:c r="I84" s="88" t="n">
        <x:v>2024</x:v>
      </x:c>
      <x:c r="J84" s="88" t="str">
        <x:v>World Bank</x:v>
      </x:c>
      <x:c r="K84" s="95" t="n">
        <x:v>129777653769.231</x:v>
      </x:c>
      <x:c r="L84" s="88" t="n">
        <x:v>2024</x:v>
      </x:c>
      <x:c r="M84" s="88" t="str">
        <x:v>World Bank</x:v>
      </x:c>
      <x:c r="N84" s="96" t="n">
        <x:f>IFERROR(INDEX('Methodology'!$E$30:$E$34,MATCH(E84,'Methodology'!$D$30:$D$34,0)),'Methodology'!$E$34)</x:f>
        <x:v>0.23</x:v>
      </x:c>
      <x:c r="O84" s="96" t="n">
        <x:f>IFERROR(INDEX('Methodology'!$F$30:$F$34,MATCH(E84,'Methodology'!$D$30:$D$34,0)),'Methodology'!$F$34)</x:f>
        <x:v>0.62</x:v>
      </x:c>
      <x:c r="P84" s="96" t="n">
        <x:f>IFERROR(INDEX('Methodology'!$G$30:$G$34,MATCH(E84,'Methodology'!$D$30:$D$34,0)),'Methodology'!$G$34)</x:f>
        <x:v>0.45</x:v>
      </x:c>
      <x:c r="Q84" s="97" t="n">
        <x:v>0.23815202158749</x:v>
      </x:c>
      <x:c r="R84" s="97" t="n">
        <x:v>0.101160141228351</x:v>
      </x:c>
      <x:c r="S84" s="97" t="n">
        <x:v>0.105327302376035</x:v>
      </x:c>
      <x:c r="T84" s="97" t="n">
        <x:v>0.118649862957934</x:v>
      </x:c>
      <x:c r="U84" s="98" t="n">
        <x:v>4.71551615481161</x:v>
      </x:c>
      <x:c r="V84" s="88" t="n">
        <x:v>2023</x:v>
      </x:c>
      <x:c r="W84" s="98" t="n">
        <x:v>241.735003955164</x:v>
      </x:c>
      <x:c r="X84" s="88" t="n">
        <x:v>2023</x:v>
      </x:c>
      <x:c r="Y84" s="97" t="n">
        <x:v>0.00517437812609566</x:v>
      </x:c>
      <x:c r="Z84" s="88" t="n">
        <x:v>2022</x:v>
      </x:c>
      <x:c r="AA84" s="97" t="n">
        <x:f>MIN(0.995,MAX(0.002,IF(COUNTA(R84,U84)=0,N84,MAX(IF(R84="",0,R84),IF(U84="",0,1-EXP(-U84/1000))))))</x:f>
        <x:v>0.101160141228351</x:v>
      </x:c>
      <x:c r="AB84" s="97" t="n">
        <x:f>MIN(0.995,MAX(0.005,IF(COUNTA(Q84,W84)=0,O84,MAX(IF(Q84="",0,Q84),IF(W84="",0,1-EXP(-W84/1000))))))</x:f>
        <x:v>0.23815202158749</x:v>
      </x:c>
      <x:c r="AC84" s="97" t="n">
        <x:f>MIN(0.995,MAX(0.005,IF(S84="",P84,S84)))</x:f>
        <x:v>0.105327302376035</x:v>
      </x:c>
      <x:c r="AD84" s="97" t="n">
        <x:f>AB84*'Methodology'!$B$31+AA84*'Methodology'!$B$32+AC84*'Methodology'!$B$33</x:f>
        <x:v>0.17692239154064585</x:v>
      </x:c>
      <x:c r="AE84" s="95" t="n">
        <x:f>K84*'Methodology'!$B$29+H84*'Methodology'!$B$30</x:f>
        <x:v>174736734923.0772</x:v>
      </x:c>
      <x:c r="AF84" s="97" t="n">
        <x:f>MIN('Methodology'!$B$36,'Methodology'!$B$34+'Methodology'!$B$35*AD84)</x:f>
        <x:v>0.152384121909265</x:v>
      </x:c>
      <x:c r="AG84" s="99" t="n">
        <x:v>1.2</x:v>
      </x:c>
      <x:c r="AH84" s="99" t="n">
        <x:v>1</x:v>
      </x:c>
      <x:c r="AI84" s="97" t="n">
        <x:f>MIN('Methodology'!$B$38,MAX('Methodology'!$B$37,(AA84*AG84)/(AA84*AG84+AB84)))</x:f>
        <x:v>0.3376279536477153</x:v>
      </x:c>
      <x:c r="AJ84" s="95" t="n">
        <x:f>AE84*AF84</x:f>
        <x:v>26627103916.54512</x:v>
      </x:c>
      <x:c r="AK84" s="95" t="n">
        <x:f>AJ84*AI84</x:f>
        <x:v>8990054606.908195</x:v>
      </x:c>
      <x:c r="AL84" s="95" t="n">
        <x:f>AJ84-AK84</x:f>
        <x:v>17637049309.636925</x:v>
      </x:c>
      <x:c r="AM84" s="95" t="str">
        <x:v>No</x:v>
      </x:c>
      <x:c r="AN84" s="95" t="n">
        <x:f>IF(AM84&lt;&gt;"Yes",0,IF(Y84&lt;&gt;"",MIN('Methodology'!$B$39*K84,'Methodology'!$B$40*H84*Y84),IF(T84&lt;&gt;"",'Methodology'!$B$41*K84*MIN(T84/0.5,1),0)))</x:f>
        <x:v>0</x:v>
      </x:c>
      <x:c r="AO84" s="95" t="n">
        <x:f>AK84*AH84</x:f>
        <x:v>8990054606.908195</x:v>
      </x:c>
      <x:c r="AP84" s="95" t="n">
        <x:f>MAX(AL84,AN84)*AH84</x:f>
        <x:v>17637049309.636925</x:v>
      </x:c>
      <x:c r="AQ84" s="100"/>
      <x:c r="AR84" s="100"/>
      <x:c r="AS84" s="101" t="n">
        <x:f>'Methodology'!$B$25</x:f>
        <x:v>0.9843925474017061</x:v>
      </x:c>
      <x:c r="AT84" s="101" t="n">
        <x:f>'Methodology'!$B$26</x:f>
        <x:v>0.8745719194860588</x:v>
      </x:c>
      <x:c r="AU84" s="95" t="n">
        <x:f>IF(AQ84="",AO84*AS84,AQ84)</x:f>
        <x:v>8849742755.774803</x:v>
      </x:c>
      <x:c r="AV84" s="95" t="n">
        <x:f>IF(AR84="",AP84*AT84,AR84)</x:f>
        <x:v>15424868068.799435</x:v>
      </x:c>
      <x:c r="AW84" s="85" t="str">
        <x:v>Medium-high</x:v>
      </x:c>
      <x:c r="AX84" s="85" t="str">
        <x:v>IMF card-count inputs</x:v>
      </x:c>
      <x:c r="AY84" s="85" t="str">
        <x:v>Modeled from consumption, card access, and payment-use indicators.</x:v>
      </x:c>
      <x:c r="AZ84" s="85"/>
    </x:row>
    <x:row r="85">
      <x:c r="A85" s="88" t="str">
        <x:v>Ireland</x:v>
      </x:c>
      <x:c r="B85" s="88" t="str">
        <x:v>IE</x:v>
      </x:c>
      <x:c r="C85" s="88" t="str">
        <x:v>IRL</x:v>
      </x:c>
      <x:c r="D85" s="88" t="str">
        <x:v>Europe &amp; Central Asia</x:v>
      </x:c>
      <x:c r="E85" s="88" t="str">
        <x:v>High income</x:v>
      </x:c>
      <x:c r="F85" s="88" t="n">
        <x:v>5395790</x:v>
      </x:c>
      <x:c r="G85" s="88" t="n">
        <x:v>2024</x:v>
      </x:c>
      <x:c r="H85" s="95" t="n">
        <x:v>609157459747.205</x:v>
      </x:c>
      <x:c r="I85" s="88" t="n">
        <x:v>2024</x:v>
      </x:c>
      <x:c r="J85" s="88" t="str">
        <x:v>World Bank</x:v>
      </x:c>
      <x:c r="K85" s="95" t="n">
        <x:v>166815722342.183</x:v>
      </x:c>
      <x:c r="L85" s="88" t="n">
        <x:v>2024</x:v>
      </x:c>
      <x:c r="M85" s="88" t="str">
        <x:v>World Bank</x:v>
      </x:c>
      <x:c r="N85" s="96" t="n">
        <x:f>IFERROR(INDEX('Methodology'!$E$30:$E$34,MATCH(E85,'Methodology'!$D$30:$D$34,0)),'Methodology'!$E$34)</x:f>
        <x:v>0.48</x:v>
      </x:c>
      <x:c r="O85" s="96" t="n">
        <x:f>IFERROR(INDEX('Methodology'!$F$30:$F$34,MATCH(E85,'Methodology'!$D$30:$D$34,0)),'Methodology'!$F$34)</x:f>
        <x:v>0.86</x:v>
      </x:c>
      <x:c r="P85" s="96" t="n">
        <x:f>IFERROR(INDEX('Methodology'!$G$30:$G$34,MATCH(E85,'Methodology'!$D$30:$D$34,0)),'Methodology'!$G$34)</x:f>
        <x:v>0.72</x:v>
      </x:c>
      <x:c r="Q85" s="97" t="n">
        <x:v>0.941506309717426</x:v>
      </x:c>
      <x:c r="R85" s="97" t="n">
        <x:v>0.549554206052087</x:v>
      </x:c>
      <x:c r="S85" s="97"/>
      <x:c r="T85" s="97"/>
      <x:c r="U85" s="98" t="n">
        <x:v>446.592607084428</x:v>
      </x:c>
      <x:c r="V85" s="88" t="n">
        <x:v>2024</x:v>
      </x:c>
      <x:c r="W85" s="98" t="n">
        <x:v>2253.53498407946</x:v>
      </x:c>
      <x:c r="X85" s="88" t="n">
        <x:v>2024</x:v>
      </x:c>
      <x:c r="Y85" s="97"/>
      <x:c r="Z85" s="88"/>
      <x:c r="AA85" s="97" t="n">
        <x:f>MIN(0.995,MAX(0.002,IF(COUNTA(R85,U85)=0,N85,MAX(IF(R85="",0,R85),IF(U85="",0,1-EXP(-U85/1000))))))</x:f>
        <x:v>0.549554206052087</x:v>
      </x:c>
      <x:c r="AB85" s="97" t="n">
        <x:f>MIN(0.995,MAX(0.005,IF(COUNTA(Q85,W85)=0,O85,MAX(IF(Q85="",0,Q85),IF(W85="",0,1-EXP(-W85/1000))))))</x:f>
        <x:v>0.941506309717426</x:v>
      </x:c>
      <x:c r="AC85" s="97" t="n">
        <x:f>MIN(0.995,MAX(0.005,IF(S85="",P85,S85)))</x:f>
        <x:v>0.72</x:v>
      </x:c>
      <x:c r="AD85" s="97" t="n">
        <x:f>AB85*'Methodology'!$B$31+AA85*'Methodology'!$B$32+AC85*'Methodology'!$B$33</x:f>
        <x:v>0.7821724424628148</x:v>
      </x:c>
      <x:c r="AE85" s="95" t="n">
        <x:f>K85*'Methodology'!$B$29+H85*'Methodology'!$B$30</x:f>
        <x:v>299518243563.6896</x:v>
      </x:c>
      <x:c r="AF85" s="97" t="n">
        <x:f>MIN('Methodology'!$B$36,'Methodology'!$B$34+'Methodology'!$B$35*AD85)</x:f>
        <x:v>0.5881641585732267</x:v>
      </x:c>
      <x:c r="AG85" s="99" t="n">
        <x:v>1.4</x:v>
      </x:c>
      <x:c r="AH85" s="99" t="n">
        <x:v>1</x:v>
      </x:c>
      <x:c r="AI85" s="97" t="n">
        <x:f>MIN('Methodology'!$B$38,MAX('Methodology'!$B$37,(AA85*AG85)/(AA85*AG85+AB85)))</x:f>
        <x:v>0.4496954198756139</x:v>
      </x:c>
      <x:c r="AJ85" s="95" t="n">
        <x:f>AE85*AF85</x:f>
        <x:v>176165895702.96826</x:v>
      </x:c>
      <x:c r="AK85" s="95" t="n">
        <x:f>AJ85*AI85</x:f>
        <x:v>79220996435.90991</x:v>
      </x:c>
      <x:c r="AL85" s="95" t="n">
        <x:f>AJ85-AK85</x:f>
        <x:v>96944899267.05835</x:v>
      </x:c>
      <x:c r="AM85" s="95" t="str">
        <x:v>No</x:v>
      </x:c>
      <x:c r="AN85" s="95" t="n">
        <x:f>IF(AM85&lt;&gt;"Yes",0,IF(Y85&lt;&gt;"",MIN('Methodology'!$B$39*K85,'Methodology'!$B$40*H85*Y85),IF(T85&lt;&gt;"",'Methodology'!$B$41*K85*MIN(T85/0.5,1),0)))</x:f>
        <x:v>0</x:v>
      </x:c>
      <x:c r="AO85" s="95" t="n">
        <x:f>AK85*AH85</x:f>
        <x:v>79220996435.90991</x:v>
      </x:c>
      <x:c r="AP85" s="95" t="n">
        <x:f>MAX(AL85,AN85)*AH85</x:f>
        <x:v>96944899267.05835</x:v>
      </x:c>
      <x:c r="AQ85" s="100"/>
      <x:c r="AR85" s="100"/>
      <x:c r="AS85" s="101" t="n">
        <x:f>'Methodology'!$B$25</x:f>
        <x:v>0.9843925474017061</x:v>
      </x:c>
      <x:c r="AT85" s="101" t="n">
        <x:f>'Methodology'!$B$26</x:f>
        <x:v>0.8745719194860588</x:v>
      </x:c>
      <x:c r="AU85" s="95" t="n">
        <x:f>IF(AQ85="",AO85*AS85,AQ85)</x:f>
        <x:v>77984558489.24684</x:v>
      </x:c>
      <x:c r="AV85" s="95" t="n">
        <x:f>IF(AR85="",AP85*AT85,AR85)</x:f>
        <x:v>84785286636.37384</x:v>
      </x:c>
      <x:c r="AW85" s="85" t="str">
        <x:v>Medium-high</x:v>
      </x:c>
      <x:c r="AX85" s="85" t="str">
        <x:v>IMF card-count inputs</x:v>
      </x:c>
      <x:c r="AY85" s="85" t="str">
        <x:v>Modeled from consumption, card access, and payment-use indicators.</x:v>
      </x:c>
      <x:c r="AZ85" s="85"/>
    </x:row>
    <x:row r="86">
      <x:c r="A86" s="88" t="str">
        <x:v>Israel</x:v>
      </x:c>
      <x:c r="B86" s="88" t="str">
        <x:v>IL</x:v>
      </x:c>
      <x:c r="C86" s="88" t="str">
        <x:v>ISR</x:v>
      </x:c>
      <x:c r="D86" s="88" t="str">
        <x:v>Middle East, North Africa, Afghanistan &amp; Pakistan</x:v>
      </x:c>
      <x:c r="E86" s="88" t="str">
        <x:v>High income</x:v>
      </x:c>
      <x:c r="F86" s="88" t="n">
        <x:v>10002200</x:v>
      </x:c>
      <x:c r="G86" s="88" t="n">
        <x:v>2024</x:v>
      </x:c>
      <x:c r="H86" s="95" t="n">
        <x:v>542284494490.778</x:v>
      </x:c>
      <x:c r="I86" s="88" t="n">
        <x:v>2024</x:v>
      </x:c>
      <x:c r="J86" s="88" t="str">
        <x:v>World Bank</x:v>
      </x:c>
      <x:c r="K86" s="95" t="n">
        <x:v>263420404050.528</x:v>
      </x:c>
      <x:c r="L86" s="88" t="n">
        <x:v>2024</x:v>
      </x:c>
      <x:c r="M86" s="88" t="str">
        <x:v>World Bank</x:v>
      </x:c>
      <x:c r="N86" s="96" t="n">
        <x:f>IFERROR(INDEX('Methodology'!$E$30:$E$34,MATCH(E86,'Methodology'!$D$30:$D$34,0)),'Methodology'!$E$34)</x:f>
        <x:v>0.48</x:v>
      </x:c>
      <x:c r="O86" s="96" t="n">
        <x:f>IFERROR(INDEX('Methodology'!$F$30:$F$34,MATCH(E86,'Methodology'!$D$30:$D$34,0)),'Methodology'!$F$34)</x:f>
        <x:v>0.86</x:v>
      </x:c>
      <x:c r="P86" s="96" t="n">
        <x:f>IFERROR(INDEX('Methodology'!$G$30:$G$34,MATCH(E86,'Methodology'!$D$30:$D$34,0)),'Methodology'!$G$34)</x:f>
        <x:v>0.72</x:v>
      </x:c>
      <x:c r="Q86" s="97" t="n">
        <x:v>0.486049582040903</x:v>
      </x:c>
      <x:c r="R86" s="97" t="n">
        <x:v>0.790546001441989</x:v>
      </x:c>
      <x:c r="S86" s="97"/>
      <x:c r="T86" s="97"/>
      <x:c r="U86" s="98"/>
      <x:c r="V86" s="88"/>
      <x:c r="W86" s="98"/>
      <x:c r="X86" s="88"/>
      <x:c r="Y86" s="97"/>
      <x:c r="Z86" s="88"/>
      <x:c r="AA86" s="97" t="n">
        <x:f>MIN(0.995,MAX(0.002,IF(COUNTA(R86,U86)=0,N86,MAX(IF(R86="",0,R86),IF(U86="",0,1-EXP(-U86/1000))))))</x:f>
        <x:v>0.790546001441989</x:v>
      </x:c>
      <x:c r="AB86" s="97" t="n">
        <x:f>MIN(0.995,MAX(0.005,IF(COUNTA(Q86,W86)=0,O86,MAX(IF(Q86="",0,Q86),IF(W86="",0,1-EXP(-W86/1000))))))</x:f>
        <x:v>0.486049582040903</x:v>
      </x:c>
      <x:c r="AC86" s="97" t="n">
        <x:f>MIN(0.995,MAX(0.005,IF(S86="",P86,S86)))</x:f>
        <x:v>0.72</x:v>
      </x:c>
      <x:c r="AD86" s="97" t="n">
        <x:f>AB86*'Methodology'!$B$31+AA86*'Methodology'!$B$32+AC86*'Methodology'!$B$33</x:f>
        <x:v>0.6160183706271928</x:v>
      </x:c>
      <x:c r="AE86" s="95" t="n">
        <x:f>K86*'Methodology'!$B$29+H86*'Methodology'!$B$30</x:f>
        <x:v>347079631182.603</x:v>
      </x:c>
      <x:c r="AF86" s="97" t="n">
        <x:f>MIN('Methodology'!$B$36,'Methodology'!$B$34+'Methodology'!$B$35*AD86)</x:f>
        <x:v>0.46853322685157883</x:v>
      </x:c>
      <x:c r="AG86" s="99" t="n">
        <x:v>1.2</x:v>
      </x:c>
      <x:c r="AH86" s="99" t="n">
        <x:v>1</x:v>
      </x:c>
      <x:c r="AI86" s="97" t="n">
        <x:f>MIN('Methodology'!$B$38,MAX('Methodology'!$B$37,(AA86*AG86)/(AA86*AG86+AB86)))</x:f>
        <x:v>0.6612197941075623</x:v>
      </x:c>
      <x:c r="AJ86" s="95" t="n">
        <x:f>AE86*AF86</x:f>
        <x:v>162618339572.44086</x:v>
      </x:c>
      <x:c r="AK86" s="95" t="n">
        <x:f>AJ86*AI86</x:f>
        <x:v>107526465010.20299</x:v>
      </x:c>
      <x:c r="AL86" s="95" t="n">
        <x:f>AJ86-AK86</x:f>
        <x:v>55091874562.23787</x:v>
      </x:c>
      <x:c r="AM86" s="95" t="str">
        <x:v>No</x:v>
      </x:c>
      <x:c r="AN86" s="95" t="n">
        <x:f>IF(AM86&lt;&gt;"Yes",0,IF(Y86&lt;&gt;"",MIN('Methodology'!$B$39*K86,'Methodology'!$B$40*H86*Y86),IF(T86&lt;&gt;"",'Methodology'!$B$41*K86*MIN(T86/0.5,1),0)))</x:f>
        <x:v>0</x:v>
      </x:c>
      <x:c r="AO86" s="95" t="n">
        <x:f>AK86*AH86</x:f>
        <x:v>107526465010.20299</x:v>
      </x:c>
      <x:c r="AP86" s="95" t="n">
        <x:f>MAX(AL86,AN86)*AH86</x:f>
        <x:v>55091874562.23787</x:v>
      </x:c>
      <x:c r="AQ86" s="100"/>
      <x:c r="AR86" s="100"/>
      <x:c r="AS86" s="101" t="n">
        <x:f>'Methodology'!$B$25</x:f>
        <x:v>0.9843925474017061</x:v>
      </x:c>
      <x:c r="AT86" s="101" t="n">
        <x:f>'Methodology'!$B$26</x:f>
        <x:v>0.8745719194860588</x:v>
      </x:c>
      <x:c r="AU86" s="95" t="n">
        <x:f>IF(AQ86="",AO86*AS86,AQ86)</x:f>
        <x:v>105848250804.49414</x:v>
      </x:c>
      <x:c r="AV86" s="95" t="n">
        <x:f>IF(AR86="",AP86*AT86,AR86)</x:f>
        <x:v>48181806483.98155</x:v>
      </x:c>
      <x:c r="AW86" s="85" t="str">
        <x:v>Medium</x:v>
      </x:c>
      <x:c r="AX86" s="85" t="str">
        <x:v>Findex ownership inputs</x:v>
      </x:c>
      <x:c r="AY86" s="85" t="str">
        <x:v>Modeled from consumption, card access, and payment-use indicators.</x:v>
      </x:c>
      <x:c r="AZ86" s="85"/>
    </x:row>
    <x:row r="87">
      <x:c r="A87" s="88" t="str">
        <x:v>Italy</x:v>
      </x:c>
      <x:c r="B87" s="88" t="str">
        <x:v>IT</x:v>
      </x:c>
      <x:c r="C87" s="88" t="str">
        <x:v>ITA</x:v>
      </x:c>
      <x:c r="D87" s="88" t="str">
        <x:v>Europe &amp; Central Asia</x:v>
      </x:c>
      <x:c r="E87" s="88" t="str">
        <x:v>High income</x:v>
      </x:c>
      <x:c r="F87" s="88" t="n">
        <x:v>58952704</x:v>
      </x:c>
      <x:c r="G87" s="88" t="n">
        <x:v>2024</x:v>
      </x:c>
      <x:c r="H87" s="95" t="n">
        <x:v>2383435562458.12</x:v>
      </x:c>
      <x:c r="I87" s="88" t="n">
        <x:v>2024</x:v>
      </x:c>
      <x:c r="J87" s="88" t="str">
        <x:v>World Bank</x:v>
      </x:c>
      <x:c r="K87" s="95" t="n">
        <x:v>1372311988297.58</x:v>
      </x:c>
      <x:c r="L87" s="88" t="n">
        <x:v>2024</x:v>
      </x:c>
      <x:c r="M87" s="88" t="str">
        <x:v>World Bank</x:v>
      </x:c>
      <x:c r="N87" s="96" t="n">
        <x:f>IFERROR(INDEX('Methodology'!$E$30:$E$34,MATCH(E87,'Methodology'!$D$30:$D$34,0)),'Methodology'!$E$34)</x:f>
        <x:v>0.48</x:v>
      </x:c>
      <x:c r="O87" s="96" t="n">
        <x:f>IFERROR(INDEX('Methodology'!$F$30:$F$34,MATCH(E87,'Methodology'!$D$30:$D$34,0)),'Methodology'!$F$34)</x:f>
        <x:v>0.86</x:v>
      </x:c>
      <x:c r="P87" s="96" t="n">
        <x:f>IFERROR(INDEX('Methodology'!$G$30:$G$34,MATCH(E87,'Methodology'!$D$30:$D$34,0)),'Methodology'!$G$34)</x:f>
        <x:v>0.72</x:v>
      </x:c>
      <x:c r="Q87" s="97" t="n">
        <x:v>0.809650154208544</x:v>
      </x:c>
      <x:c r="R87" s="97" t="n">
        <x:v>0.578817424534592</x:v>
      </x:c>
      <x:c r="S87" s="97"/>
      <x:c r="T87" s="97"/>
      <x:c r="U87" s="98" t="n">
        <x:v>369.625110515665</x:v>
      </x:c>
      <x:c r="V87" s="88" t="n">
        <x:v>2024</x:v>
      </x:c>
      <x:c r="W87" s="98" t="n">
        <x:v>1732.5459356206</x:v>
      </x:c>
      <x:c r="X87" s="88" t="n">
        <x:v>2024</x:v>
      </x:c>
      <x:c r="Y87" s="97"/>
      <x:c r="Z87" s="88"/>
      <x:c r="AA87" s="97" t="n">
        <x:f>MIN(0.995,MAX(0.002,IF(COUNTA(R87,U87)=0,N87,MAX(IF(R87="",0,R87),IF(U87="",0,1-EXP(-U87/1000))))))</x:f>
        <x:v>0.578817424534592</x:v>
      </x:c>
      <x:c r="AB87" s="97" t="n">
        <x:f>MIN(0.995,MAX(0.005,IF(COUNTA(Q87,W87)=0,O87,MAX(IF(Q87="",0,Q87),IF(W87="",0,1-EXP(-W87/1000))))))</x:f>
        <x:v>0.823166370651732</x:v>
      </x:c>
      <x:c r="AC87" s="97" t="n">
        <x:f>MIN(0.995,MAX(0.005,IF(S87="",P87,S87)))</x:f>
        <x:v>0.72</x:v>
      </x:c>
      <x:c r="AD87" s="97" t="n">
        <x:f>AB87*'Methodology'!$B$31+AA87*'Methodology'!$B$32+AC87*'Methodology'!$B$33</x:f>
        <x:v>0.7273276024455597</x:v>
      </x:c>
      <x:c r="AE87" s="95" t="n">
        <x:f>K87*'Methodology'!$B$29+H87*'Methodology'!$B$30</x:f>
        <x:v>1675649060545.7422</x:v>
      </x:c>
      <x:c r="AF87" s="97" t="n">
        <x:f>MIN('Methodology'!$B$36,'Methodology'!$B$34+'Methodology'!$B$35*AD87)</x:f>
        <x:v>0.548675873760803</x:v>
      </x:c>
      <x:c r="AG87" s="99" t="n">
        <x:v>0.85</x:v>
      </x:c>
      <x:c r="AH87" s="99" t="n">
        <x:v>1</x:v>
      </x:c>
      <x:c r="AI87" s="97" t="n">
        <x:f>MIN('Methodology'!$B$38,MAX('Methodology'!$B$37,(AA87*AG87)/(AA87*AG87+AB87)))</x:f>
        <x:v>0.3740946872313901</x:v>
      </x:c>
      <x:c r="AJ87" s="95" t="n">
        <x:f>AE87*AF87</x:f>
        <x:v>919388212411.4037</x:v>
      </x:c>
      <x:c r="AK87" s="95" t="n">
        <x:f>AJ87*AI87</x:f>
        <x:v>343938245766.27094</x:v>
      </x:c>
      <x:c r="AL87" s="95" t="n">
        <x:f>AJ87-AK87</x:f>
        <x:v>575449966645.1328</x:v>
      </x:c>
      <x:c r="AM87" s="95" t="str">
        <x:v>No</x:v>
      </x:c>
      <x:c r="AN87" s="95" t="n">
        <x:f>IF(AM87&lt;&gt;"Yes",0,IF(Y87&lt;&gt;"",MIN('Methodology'!$B$39*K87,'Methodology'!$B$40*H87*Y87),IF(T87&lt;&gt;"",'Methodology'!$B$41*K87*MIN(T87/0.5,1),0)))</x:f>
        <x:v>0</x:v>
      </x:c>
      <x:c r="AO87" s="95" t="n">
        <x:f>AK87*AH87</x:f>
        <x:v>343938245766.27094</x:v>
      </x:c>
      <x:c r="AP87" s="95" t="n">
        <x:f>MAX(AL87,AN87)*AH87</x:f>
        <x:v>575449966645.1328</x:v>
      </x:c>
      <x:c r="AQ87" s="100"/>
      <x:c r="AR87" s="100"/>
      <x:c r="AS87" s="101" t="n">
        <x:f>'Methodology'!$B$25</x:f>
        <x:v>0.9843925474017061</x:v>
      </x:c>
      <x:c r="AT87" s="101" t="n">
        <x:f>'Methodology'!$B$26</x:f>
        <x:v>0.8745719194860588</x:v>
      </x:c>
      <x:c r="AU87" s="95" t="n">
        <x:f>IF(AQ87="",AO87*AS87,AQ87)</x:f>
        <x:v>338570245898.7335</x:v>
      </x:c>
      <x:c r="AV87" s="95" t="n">
        <x:f>IF(AR87="",AP87*AT87,AR87)</x:f>
        <x:v>503272381897.02234</x:v>
      </x:c>
      <x:c r="AW87" s="85" t="str">
        <x:v>Medium-high</x:v>
      </x:c>
      <x:c r="AX87" s="85" t="str">
        <x:v>IMF card-count inputs</x:v>
      </x:c>
      <x:c r="AY87" s="85" t="str">
        <x:v>Modeled from consumption, card access, and payment-use indicators.</x:v>
      </x:c>
      <x:c r="AZ87" s="85"/>
    </x:row>
    <x:row r="88">
      <x:c r="A88" s="88" t="str">
        <x:v>Jamaica</x:v>
      </x:c>
      <x:c r="B88" s="88" t="str">
        <x:v>JM</x:v>
      </x:c>
      <x:c r="C88" s="88" t="str">
        <x:v>JAM</x:v>
      </x:c>
      <x:c r="D88" s="88" t="str">
        <x:v>Latin America &amp; Caribbean </x:v>
      </x:c>
      <x:c r="E88" s="88" t="str">
        <x:v>Upper middle income</x:v>
      </x:c>
      <x:c r="F88" s="88" t="n">
        <x:v>2839175</x:v>
      </x:c>
      <x:c r="G88" s="88" t="n">
        <x:v>2024</x:v>
      </x:c>
      <x:c r="H88" s="95" t="n">
        <x:v>22014429050.9995</x:v>
      </x:c>
      <x:c r="I88" s="88" t="n">
        <x:v>2024</x:v>
      </x:c>
      <x:c r="J88" s="88" t="str">
        <x:v>World Bank</x:v>
      </x:c>
      <x:c r="K88" s="95" t="n">
        <x:v>14089234592.63968</x:v>
      </x:c>
      <x:c r="L88" s="88" t="n">
        <x:v>2024</x:v>
      </x:c>
      <x:c r="M88" s="88" t="str">
        <x:v>GDP-share proxy</x:v>
      </x:c>
      <x:c r="N88" s="96" t="n">
        <x:f>IFERROR(INDEX('Methodology'!$E$30:$E$34,MATCH(E88,'Methodology'!$D$30:$D$34,0)),'Methodology'!$E$34)</x:f>
        <x:v>0.23</x:v>
      </x:c>
      <x:c r="O88" s="96" t="n">
        <x:f>IFERROR(INDEX('Methodology'!$F$30:$F$34,MATCH(E88,'Methodology'!$D$30:$D$34,0)),'Methodology'!$F$34)</x:f>
        <x:v>0.62</x:v>
      </x:c>
      <x:c r="P88" s="96" t="n">
        <x:f>IFERROR(INDEX('Methodology'!$G$30:$G$34,MATCH(E88,'Methodology'!$D$30:$D$34,0)),'Methodology'!$G$34)</x:f>
        <x:v>0.45</x:v>
      </x:c>
      <x:c r="Q88" s="97" t="n">
        <x:v>0.466984764676666</x:v>
      </x:c>
      <x:c r="R88" s="97" t="n">
        <x:v>0.118133786319691</x:v>
      </x:c>
      <x:c r="S88" s="97" t="n">
        <x:v>0.248539751669081</x:v>
      </x:c>
      <x:c r="T88" s="97" t="n">
        <x:v>0.126601306162648</x:v>
      </x:c>
      <x:c r="U88" s="98" t="n">
        <x:v>239.85529351158</x:v>
      </x:c>
      <x:c r="V88" s="88" t="n">
        <x:v>2024</x:v>
      </x:c>
      <x:c r="W88" s="98" t="n">
        <x:v>1871.04458249422</x:v>
      </x:c>
      <x:c r="X88" s="88" t="n">
        <x:v>2024</x:v>
      </x:c>
      <x:c r="Y88" s="97" t="n">
        <x:v>0.0094141616538799</x:v>
      </x:c>
      <x:c r="Z88" s="88" t="n">
        <x:v>2024</x:v>
      </x:c>
      <x:c r="AA88" s="97" t="n">
        <x:f>MIN(0.995,MAX(0.002,IF(COUNTA(R88,U88)=0,N88,MAX(IF(R88="",0,R88),IF(U88="",0,1-EXP(-U88/1000))))))</x:f>
        <x:v>0.2132583005416</x:v>
      </x:c>
      <x:c r="AB88" s="97" t="n">
        <x:f>MIN(0.995,MAX(0.005,IF(COUNTA(Q88,W88)=0,O88,MAX(IF(Q88="",0,Q88),IF(W88="",0,1-EXP(-W88/1000))))))</x:f>
        <x:v>0.8460372490070003</x:v>
      </x:c>
      <x:c r="AC88" s="97" t="n">
        <x:f>MIN(0.995,MAX(0.005,IF(S88="",P88,S88)))</x:f>
        <x:v>0.248539751669081</x:v>
      </x:c>
      <x:c r="AD88" s="97" t="n">
        <x:f>AB88*'Methodology'!$B$31+AA88*'Methodology'!$B$32+AC88*'Methodology'!$B$33</x:f>
        <x:v>0.5648148673103184</x:v>
      </x:c>
      <x:c r="AE88" s="95" t="n">
        <x:f>K88*'Methodology'!$B$29+H88*'Methodology'!$B$30</x:f>
        <x:v>16466792930.147625</x:v>
      </x:c>
      <x:c r="AF88" s="97" t="n">
        <x:f>MIN('Methodology'!$B$36,'Methodology'!$B$34+'Methodology'!$B$35*AD88)</x:f>
        <x:v>0.43166670446342925</x:v>
      </x:c>
      <x:c r="AG88" s="99" t="n">
        <x:v>1.15</x:v>
      </x:c>
      <x:c r="AH88" s="99" t="n">
        <x:v>1</x:v>
      </x:c>
      <x:c r="AI88" s="97" t="n">
        <x:f>MIN('Methodology'!$B$38,MAX('Methodology'!$B$37,(AA88*AG88)/(AA88*AG88+AB88)))</x:f>
        <x:v>0.2247324980572793</x:v>
      </x:c>
      <x:c r="AJ88" s="95" t="n">
        <x:f>AE88*AF88</x:f>
        <x:v>7108166237.238521</x:v>
      </x:c>
      <x:c r="AK88" s="95" t="n">
        <x:f>AJ88*AI88</x:f>
        <x:v>1597435955.1010242</x:v>
      </x:c>
      <x:c r="AL88" s="95" t="n">
        <x:f>AJ88-AK88</x:f>
        <x:v>5510730282.137497</x:v>
      </x:c>
      <x:c r="AM88" s="95" t="str">
        <x:v>No</x:v>
      </x:c>
      <x:c r="AN88" s="95" t="n">
        <x:f>IF(AM88&lt;&gt;"Yes",0,IF(Y88&lt;&gt;"",MIN('Methodology'!$B$39*K88,'Methodology'!$B$40*H88*Y88),IF(T88&lt;&gt;"",'Methodology'!$B$41*K88*MIN(T88/0.5,1),0)))</x:f>
        <x:v>0</x:v>
      </x:c>
      <x:c r="AO88" s="95" t="n">
        <x:f>AK88*AH88</x:f>
        <x:v>1597435955.1010242</x:v>
      </x:c>
      <x:c r="AP88" s="95" t="n">
        <x:f>MAX(AL88,AN88)*AH88</x:f>
        <x:v>5510730282.137497</x:v>
      </x:c>
      <x:c r="AQ88" s="100"/>
      <x:c r="AR88" s="100"/>
      <x:c r="AS88" s="101" t="n">
        <x:f>'Methodology'!$B$25</x:f>
        <x:v>0.9843925474017061</x:v>
      </x:c>
      <x:c r="AT88" s="101" t="n">
        <x:f>'Methodology'!$B$26</x:f>
        <x:v>0.8745719194860588</x:v>
      </x:c>
      <x:c r="AU88" s="95" t="n">
        <x:f>IF(AQ88="",AO88*AS88,AQ88)</x:f>
        <x:v>1572504049.1529746</x:v>
      </x:c>
      <x:c r="AV88" s="95" t="n">
        <x:f>IF(AR88="",AP88*AT88,AR88)</x:f>
        <x:v>4819529960.618941</x:v>
      </x:c>
      <x:c r="AW88" s="85" t="str">
        <x:v>Low</x:v>
      </x:c>
      <x:c r="AX88" s="85" t="str">
        <x:v>IMF card-count inputs; consumption proxy</x:v>
      </x:c>
      <x:c r="AY88" s="85" t="str">
        <x:v>No recent household-consumption series; GDP-share proxy used, reducing precision.</x:v>
      </x:c>
      <x:c r="AZ88" s="85"/>
    </x:row>
    <x:row r="89">
      <x:c r="A89" s="88" t="str">
        <x:v>Japan</x:v>
      </x:c>
      <x:c r="B89" s="88" t="str">
        <x:v>JP</x:v>
      </x:c>
      <x:c r="C89" s="88" t="str">
        <x:v>JPN</x:v>
      </x:c>
      <x:c r="D89" s="88" t="str">
        <x:v>East Asia &amp; Pacific</x:v>
      </x:c>
      <x:c r="E89" s="88" t="str">
        <x:v>High income</x:v>
      </x:c>
      <x:c r="F89" s="88" t="n">
        <x:v>123975371</x:v>
      </x:c>
      <x:c r="G89" s="88" t="n">
        <x:v>2024</x:v>
      </x:c>
      <x:c r="H89" s="95" t="n">
        <x:v>4190008188358.57</x:v>
      </x:c>
      <x:c r="I89" s="88" t="n">
        <x:v>2024</x:v>
      </x:c>
      <x:c r="J89" s="88" t="str">
        <x:v>World Bank</x:v>
      </x:c>
      <x:c r="K89" s="95" t="n">
        <x:v>2223618595019.91</x:v>
      </x:c>
      <x:c r="L89" s="88" t="n">
        <x:v>2024</x:v>
      </x:c>
      <x:c r="M89" s="88" t="str">
        <x:v>World Bank</x:v>
      </x:c>
      <x:c r="N89" s="96" t="n">
        <x:f>IFERROR(INDEX('Methodology'!$E$30:$E$34,MATCH(E89,'Methodology'!$D$30:$D$34,0)),'Methodology'!$E$34)</x:f>
        <x:v>0.48</x:v>
      </x:c>
      <x:c r="O89" s="96" t="n">
        <x:f>IFERROR(INDEX('Methodology'!$F$30:$F$34,MATCH(E89,'Methodology'!$D$30:$D$34,0)),'Methodology'!$F$34)</x:f>
        <x:v>0.86</x:v>
      </x:c>
      <x:c r="P89" s="96" t="n">
        <x:f>IFERROR(INDEX('Methodology'!$G$30:$G$34,MATCH(E89,'Methodology'!$D$30:$D$34,0)),'Methodology'!$G$34)</x:f>
        <x:v>0.72</x:v>
      </x:c>
      <x:c r="Q89" s="97" t="n">
        <x:v>0.914789461060428</x:v>
      </x:c>
      <x:c r="R89" s="97" t="n">
        <x:v>0.696646760652788</x:v>
      </x:c>
      <x:c r="S89" s="97"/>
      <x:c r="T89" s="97"/>
      <x:c r="U89" s="98" t="n">
        <x:v>2799.4490909161</x:v>
      </x:c>
      <x:c r="V89" s="88" t="n">
        <x:v>2023</x:v>
      </x:c>
      <x:c r="W89" s="98" t="n">
        <x:v>4232.64728234136</x:v>
      </x:c>
      <x:c r="X89" s="88" t="n">
        <x:v>2023</x:v>
      </x:c>
      <x:c r="Y89" s="97"/>
      <x:c r="Z89" s="88"/>
      <x:c r="AA89" s="97" t="n">
        <x:f>MIN(0.995,MAX(0.002,IF(COUNTA(R89,U89)=0,N89,MAX(IF(R89="",0,R89),IF(U89="",0,1-EXP(-U89/1000))))))</x:f>
        <x:v>0.9391564273292425</x:v>
      </x:c>
      <x:c r="AB89" s="97" t="n">
        <x:f>MIN(0.995,MAX(0.005,IF(COUNTA(Q89,W89)=0,O89,MAX(IF(Q89="",0,Q89),IF(W89="",0,1-EXP(-W89/1000))))))</x:f>
        <x:v>0.9854860827907428</x:v>
      </x:c>
      <x:c r="AC89" s="97" t="n">
        <x:f>MIN(0.995,MAX(0.005,IF(S89="",P89,S89)))</x:f>
        <x:v>0.72</x:v>
      </x:c>
      <x:c r="AD89" s="97" t="n">
        <x:f>AB89*'Methodology'!$B$31+AA89*'Methodology'!$B$32+AC89*'Methodology'!$B$33</x:f>
        <x:v>0.9427220951001434</x:v>
      </x:c>
      <x:c r="AE89" s="95" t="n">
        <x:f>K89*'Methodology'!$B$29+H89*'Methodology'!$B$30</x:f>
        <x:v>2813535473021.508</x:v>
      </x:c>
      <x:c r="AF89" s="97" t="n">
        <x:f>MIN('Methodology'!$B$36,'Methodology'!$B$34+'Methodology'!$B$35*AD89)</x:f>
        <x:v>0.7037599084721032</x:v>
      </x:c>
      <x:c r="AG89" s="99" t="n">
        <x:v>2.6</x:v>
      </x:c>
      <x:c r="AH89" s="99" t="n">
        <x:v>1</x:v>
      </x:c>
      <x:c r="AI89" s="97" t="n">
        <x:f>MIN('Methodology'!$B$38,MAX('Methodology'!$B$37,(AA89*AG89)/(AA89*AG89+AB89)))</x:f>
        <x:v>0.7124593251676524</x:v>
      </x:c>
      <x:c r="AJ89" s="95" t="n">
        <x:f>AE89*AF89</x:f>
        <x:v>1980053466976.632</x:v>
      </x:c>
      <x:c r="AK89" s="95" t="n">
        <x:f>AJ89*AI89</x:f>
        <x:v>1410707556878.0417</x:v>
      </x:c>
      <x:c r="AL89" s="95" t="n">
        <x:f>AJ89-AK89</x:f>
        <x:v>569345910098.5903</x:v>
      </x:c>
      <x:c r="AM89" s="95" t="str">
        <x:v>No</x:v>
      </x:c>
      <x:c r="AN89" s="95" t="n">
        <x:f>IF(AM89&lt;&gt;"Yes",0,IF(Y89&lt;&gt;"",MIN('Methodology'!$B$39*K89,'Methodology'!$B$40*H89*Y89),IF(T89&lt;&gt;"",'Methodology'!$B$41*K89*MIN(T89/0.5,1),0)))</x:f>
        <x:v>0</x:v>
      </x:c>
      <x:c r="AO89" s="95" t="n">
        <x:f>AK89*AH89</x:f>
        <x:v>1410707556878.0417</x:v>
      </x:c>
      <x:c r="AP89" s="95" t="n">
        <x:f>MAX(AL89,AN89)*AH89</x:f>
        <x:v>569345910098.5903</x:v>
      </x:c>
      <x:c r="AQ89" s="100"/>
      <x:c r="AR89" s="100"/>
      <x:c r="AS89" s="101" t="n">
        <x:f>'Methodology'!$B$25</x:f>
        <x:v>0.9843925474017061</x:v>
      </x:c>
      <x:c r="AT89" s="101" t="n">
        <x:f>'Methodology'!$B$26</x:f>
        <x:v>0.8745719194860588</x:v>
      </x:c>
      <x:c r="AU89" s="95" t="n">
        <x:f>IF(AQ89="",AO89*AS89,AQ89)</x:f>
        <x:v>1388690005554.0127</x:v>
      </x:c>
      <x:c r="AV89" s="95" t="n">
        <x:f>IF(AR89="",AP89*AT89,AR89)</x:f>
        <x:v>497933945446.46124</x:v>
      </x:c>
      <x:c r="AW89" s="85" t="str">
        <x:v>Medium-high</x:v>
      </x:c>
      <x:c r="AX89" s="85" t="str">
        <x:v>IMF card-count inputs</x:v>
      </x:c>
      <x:c r="AY89" s="85" t="str">
        <x:v>Modeled from consumption, card access, and payment-use indicators.</x:v>
      </x:c>
      <x:c r="AZ89" s="85"/>
    </x:row>
    <x:row r="90">
      <x:c r="A90" s="88" t="str">
        <x:v>Jordan</x:v>
      </x:c>
      <x:c r="B90" s="88" t="str">
        <x:v>JO</x:v>
      </x:c>
      <x:c r="C90" s="88" t="str">
        <x:v>JOR</x:v>
      </x:c>
      <x:c r="D90" s="88" t="str">
        <x:v>Middle East, North Africa, Afghanistan &amp; Pakistan</x:v>
      </x:c>
      <x:c r="E90" s="88" t="str">
        <x:v>Upper middle income</x:v>
      </x:c>
      <x:c r="F90" s="88" t="n">
        <x:v>11552876</x:v>
      </x:c>
      <x:c r="G90" s="88" t="n">
        <x:v>2024</x:v>
      </x:c>
      <x:c r="H90" s="95" t="n">
        <x:v>58618380563.3803</x:v>
      </x:c>
      <x:c r="I90" s="88" t="n">
        <x:v>2024</x:v>
      </x:c>
      <x:c r="J90" s="88" t="str">
        <x:v>World Bank</x:v>
      </x:c>
      <x:c r="K90" s="95" t="n">
        <x:v>37515763560.56339</x:v>
      </x:c>
      <x:c r="L90" s="88" t="n">
        <x:v>2024</x:v>
      </x:c>
      <x:c r="M90" s="88" t="str">
        <x:v>GDP-share proxy</x:v>
      </x:c>
      <x:c r="N90" s="96" t="n">
        <x:f>IFERROR(INDEX('Methodology'!$E$30:$E$34,MATCH(E90,'Methodology'!$D$30:$D$34,0)),'Methodology'!$E$34)</x:f>
        <x:v>0.23</x:v>
      </x:c>
      <x:c r="O90" s="96" t="n">
        <x:f>IFERROR(INDEX('Methodology'!$F$30:$F$34,MATCH(E90,'Methodology'!$D$30:$D$34,0)),'Methodology'!$F$34)</x:f>
        <x:v>0.62</x:v>
      </x:c>
      <x:c r="P90" s="96" t="n">
        <x:f>IFERROR(INDEX('Methodology'!$G$30:$G$34,MATCH(E90,'Methodology'!$D$30:$D$34,0)),'Methodology'!$G$34)</x:f>
        <x:v>0.45</x:v>
      </x:c>
      <x:c r="Q90" s="97" t="n">
        <x:v>0.299486378618679</x:v>
      </x:c>
      <x:c r="R90" s="97" t="n">
        <x:v>0.0675801986165761</x:v>
      </x:c>
      <x:c r="S90" s="97" t="n">
        <x:v>0.125339073156608</x:v>
      </x:c>
      <x:c r="T90" s="97" t="n">
        <x:v>0.205639167812616</x:v>
      </x:c>
      <x:c r="U90" s="98" t="n">
        <x:v>77.2058145905417</x:v>
      </x:c>
      <x:c r="V90" s="88" t="n">
        <x:v>2024</x:v>
      </x:c>
      <x:c r="W90" s="98" t="n">
        <x:v>680.485343452602</x:v>
      </x:c>
      <x:c r="X90" s="88" t="n">
        <x:v>2024</x:v>
      </x:c>
      <x:c r="Y90" s="97" t="n">
        <x:v>0.137956268353954</x:v>
      </x:c>
      <x:c r="Z90" s="88" t="n">
        <x:v>2024</x:v>
      </x:c>
      <x:c r="AA90" s="97" t="n">
        <x:f>MIN(0.995,MAX(0.002,IF(COUNTA(R90,U90)=0,N90,MAX(IF(R90="",0,R90),IF(U90="",0,1-EXP(-U90/1000))))))</x:f>
        <x:v>0.07430068842577353</x:v>
      </x:c>
      <x:c r="AB90" s="97" t="n">
        <x:f>MIN(0.995,MAX(0.005,IF(COUNTA(Q90,W90)=0,O90,MAX(IF(Q90="",0,Q90),IF(W90="",0,1-EXP(-W90/1000))))))</x:f>
        <x:v>0.4936288312153737</x:v>
      </x:c>
      <x:c r="AC90" s="97" t="n">
        <x:f>MIN(0.995,MAX(0.005,IF(S90="",P90,S90)))</x:f>
        <x:v>0.125339073156608</x:v>
      </x:c>
      <x:c r="AD90" s="97" t="n">
        <x:f>AB90*'Methodology'!$B$31+AA90*'Methodology'!$B$32+AC90*'Methodology'!$B$33</x:f>
        <x:v>0.31003500543313706</x:v>
      </x:c>
      <x:c r="AE90" s="95" t="n">
        <x:f>K90*'Methodology'!$B$29+H90*'Methodology'!$B$30</x:f>
        <x:v>43846548661.40846</x:v>
      </x:c>
      <x:c r="AF90" s="97" t="n">
        <x:f>MIN('Methodology'!$B$36,'Methodology'!$B$34+'Methodology'!$B$35*AD90)</x:f>
        <x:v>0.24822520391185868</x:v>
      </x:c>
      <x:c r="AG90" s="99" t="n">
        <x:v>1.2</x:v>
      </x:c>
      <x:c r="AH90" s="99" t="n">
        <x:v>1</x:v>
      </x:c>
      <x:c r="AI90" s="97" t="n">
        <x:f>MIN('Methodology'!$B$38,MAX('Methodology'!$B$37,(AA90*AG90)/(AA90*AG90+AB90)))</x:f>
        <x:v>0.1529897193439852</x:v>
      </x:c>
      <x:c r="AJ90" s="95" t="n">
        <x:f>AE90*AF90</x:f>
        <x:v>10883818482.30935</x:v>
      </x:c>
      <x:c r="AK90" s="95" t="n">
        <x:f>AJ90*AI90</x:f>
        <x:v>1665112334.9993863</x:v>
      </x:c>
      <x:c r="AL90" s="95" t="n">
        <x:f>AJ90-AK90</x:f>
        <x:v>9218706147.309963</x:v>
      </x:c>
      <x:c r="AM90" s="95" t="str">
        <x:v>No</x:v>
      </x:c>
      <x:c r="AN90" s="95" t="n">
        <x:f>IF(AM90&lt;&gt;"Yes",0,IF(Y90&lt;&gt;"",MIN('Methodology'!$B$39*K90,'Methodology'!$B$40*H90*Y90),IF(T90&lt;&gt;"",'Methodology'!$B$41*K90*MIN(T90/0.5,1),0)))</x:f>
        <x:v>0</x:v>
      </x:c>
      <x:c r="AO90" s="95" t="n">
        <x:f>AK90*AH90</x:f>
        <x:v>1665112334.9993863</x:v>
      </x:c>
      <x:c r="AP90" s="95" t="n">
        <x:f>MAX(AL90,AN90)*AH90</x:f>
        <x:v>9218706147.309963</x:v>
      </x:c>
      <x:c r="AQ90" s="100"/>
      <x:c r="AR90" s="100"/>
      <x:c r="AS90" s="101" t="n">
        <x:f>'Methodology'!$B$25</x:f>
        <x:v>0.9843925474017061</x:v>
      </x:c>
      <x:c r="AT90" s="101" t="n">
        <x:f>'Methodology'!$B$26</x:f>
        <x:v>0.8745719194860588</x:v>
      </x:c>
      <x:c r="AU90" s="95" t="n">
        <x:f>IF(AQ90="",AO90*AS90,AQ90)</x:f>
        <x:v>1639124173.160049</x:v>
      </x:c>
      <x:c r="AV90" s="95" t="n">
        <x:f>IF(AR90="",AP90*AT90,AR90)</x:f>
        <x:v>8062421530.430805</x:v>
      </x:c>
      <x:c r="AW90" s="85" t="str">
        <x:v>Low</x:v>
      </x:c>
      <x:c r="AX90" s="85" t="str">
        <x:v>IMF card-count inputs; consumption proxy</x:v>
      </x:c>
      <x:c r="AY90" s="85" t="str">
        <x:v>No recent household-consumption series; GDP-share proxy used, reducing precision.</x:v>
      </x:c>
      <x:c r="AZ90" s="85"/>
    </x:row>
    <x:row r="91">
      <x:c r="A91" s="88" t="str">
        <x:v>Kazakhstan</x:v>
      </x:c>
      <x:c r="B91" s="88" t="str">
        <x:v>KZ</x:v>
      </x:c>
      <x:c r="C91" s="88" t="str">
        <x:v>KAZ</x:v>
      </x:c>
      <x:c r="D91" s="88" t="str">
        <x:v>Europe &amp; Central Asia</x:v>
      </x:c>
      <x:c r="E91" s="88" t="str">
        <x:v>Upper middle income</x:v>
      </x:c>
      <x:c r="F91" s="88" t="n">
        <x:v>20592571</x:v>
      </x:c>
      <x:c r="G91" s="88" t="n">
        <x:v>2024</x:v>
      </x:c>
      <x:c r="H91" s="95" t="n">
        <x:v>291480274648.826</x:v>
      </x:c>
      <x:c r="I91" s="88" t="n">
        <x:v>2024</x:v>
      </x:c>
      <x:c r="J91" s="88" t="str">
        <x:v>World Bank</x:v>
      </x:c>
      <x:c r="K91" s="95" t="n">
        <x:v>152372515073.167</x:v>
      </x:c>
      <x:c r="L91" s="88" t="n">
        <x:v>2024</x:v>
      </x:c>
      <x:c r="M91" s="88" t="str">
        <x:v>World Bank</x:v>
      </x:c>
      <x:c r="N91" s="96" t="n">
        <x:f>IFERROR(INDEX('Methodology'!$E$30:$E$34,MATCH(E91,'Methodology'!$D$30:$D$34,0)),'Methodology'!$E$34)</x:f>
        <x:v>0.23</x:v>
      </x:c>
      <x:c r="O91" s="96" t="n">
        <x:f>IFERROR(INDEX('Methodology'!$F$30:$F$34,MATCH(E91,'Methodology'!$D$30:$D$34,0)),'Methodology'!$F$34)</x:f>
        <x:v>0.62</x:v>
      </x:c>
      <x:c r="P91" s="96" t="n">
        <x:f>IFERROR(INDEX('Methodology'!$G$30:$G$34,MATCH(E91,'Methodology'!$D$30:$D$34,0)),'Methodology'!$G$34)</x:f>
        <x:v>0.45</x:v>
      </x:c>
      <x:c r="Q91" s="97" t="n">
        <x:v>0.677416494498694</x:v>
      </x:c>
      <x:c r="R91" s="97" t="n">
        <x:v>0.264704956796225</x:v>
      </x:c>
      <x:c r="S91" s="97" t="n">
        <x:v>0.70053528418232</x:v>
      </x:c>
      <x:c r="T91" s="97" t="n">
        <x:v>0.488575255414164</x:v>
      </x:c>
      <x:c r="U91" s="98" t="n">
        <x:v>852.063688875112</x:v>
      </x:c>
      <x:c r="V91" s="88" t="n">
        <x:v>2022</x:v>
      </x:c>
      <x:c r="W91" s="98" t="n">
        <x:v>3714.54911199694</x:v>
      </x:c>
      <x:c r="X91" s="88" t="n">
        <x:v>2022</x:v>
      </x:c>
      <x:c r="Y91" s="97"/>
      <x:c r="Z91" s="88"/>
      <x:c r="AA91" s="97" t="n">
        <x:f>MIN(0.995,MAX(0.002,IF(COUNTA(R91,U91)=0,N91,MAX(IF(R91="",0,R91),IF(U91="",0,1-EXP(-U91/1000))))))</x:f>
        <x:v>0.5734662099772795</x:v>
      </x:c>
      <x:c r="AB91" s="97" t="n">
        <x:f>MIN(0.995,MAX(0.005,IF(COUNTA(Q91,W91)=0,O91,MAX(IF(Q91="",0,Q91),IF(W91="",0,1-EXP(-W91/1000))))))</x:f>
        <x:v>0.9756335748326657</x:v>
      </x:c>
      <x:c r="AC91" s="97" t="n">
        <x:f>MIN(0.995,MAX(0.005,IF(S91="",P91,S91)))</x:f>
        <x:v>0.70053528418232</x:v>
      </x:c>
      <x:c r="AD91" s="97" t="n">
        <x:f>AB91*'Methodology'!$B$31+AA91*'Methodology'!$B$32+AC91*'Methodology'!$B$33</x:f>
        <x:v>0.8073651680682459</x:v>
      </x:c>
      <x:c r="AE91" s="95" t="n">
        <x:f>K91*'Methodology'!$B$29+H91*'Methodology'!$B$30</x:f>
        <x:v>194104842945.8647</x:v>
      </x:c>
      <x:c r="AF91" s="97" t="n">
        <x:f>MIN('Methodology'!$B$36,'Methodology'!$B$34+'Methodology'!$B$35*AD91)</x:f>
        <x:v>0.6063029210091371</x:v>
      </x:c>
      <x:c r="AG91" s="99" t="n">
        <x:v>0.85</x:v>
      </x:c>
      <x:c r="AH91" s="99" t="n">
        <x:v>1</x:v>
      </x:c>
      <x:c r="AI91" s="97" t="n">
        <x:f>MIN('Methodology'!$B$38,MAX('Methodology'!$B$37,(AA91*AG91)/(AA91*AG91+AB91)))</x:f>
        <x:v>0.3331645073075101</x:v>
      </x:c>
      <x:c r="AJ91" s="95" t="n">
        <x:f>AE91*AF91</x:f>
        <x:v>117686333260.09755</x:v>
      </x:c>
      <x:c r="AK91" s="95" t="n">
        <x:f>AJ91*AI91</x:f>
        <x:v>39208909237.42784</x:v>
      </x:c>
      <x:c r="AL91" s="95" t="n">
        <x:f>AJ91-AK91</x:f>
        <x:v>78477424022.66971</x:v>
      </x:c>
      <x:c r="AM91" s="95" t="str">
        <x:v>No</x:v>
      </x:c>
      <x:c r="AN91" s="95" t="n">
        <x:f>IF(AM91&lt;&gt;"Yes",0,IF(Y91&lt;&gt;"",MIN('Methodology'!$B$39*K91,'Methodology'!$B$40*H91*Y91),IF(T91&lt;&gt;"",'Methodology'!$B$41*K91*MIN(T91/0.5,1),0)))</x:f>
        <x:v>0</x:v>
      </x:c>
      <x:c r="AO91" s="95" t="n">
        <x:f>AK91*AH91</x:f>
        <x:v>39208909237.42784</x:v>
      </x:c>
      <x:c r="AP91" s="95" t="n">
        <x:f>MAX(AL91,AN91)*AH91</x:f>
        <x:v>78477424022.66971</x:v>
      </x:c>
      <x:c r="AQ91" s="100"/>
      <x:c r="AR91" s="100"/>
      <x:c r="AS91" s="101" t="n">
        <x:f>'Methodology'!$B$25</x:f>
        <x:v>0.9843925474017061</x:v>
      </x:c>
      <x:c r="AT91" s="101" t="n">
        <x:f>'Methodology'!$B$26</x:f>
        <x:v>0.8745719194860588</x:v>
      </x:c>
      <x:c r="AU91" s="95" t="n">
        <x:f>IF(AQ91="",AO91*AS91,AQ91)</x:f>
        <x:v>38596958045.073875</x:v>
      </x:c>
      <x:c r="AV91" s="95" t="n">
        <x:f>IF(AR91="",AP91*AT91,AR91)</x:f>
        <x:v>68634151363.82759</x:v>
      </x:c>
      <x:c r="AW91" s="85" t="str">
        <x:v>Medium-high</x:v>
      </x:c>
      <x:c r="AX91" s="85" t="str">
        <x:v>IMF card-count inputs</x:v>
      </x:c>
      <x:c r="AY91" s="85" t="str">
        <x:v>Modeled from consumption, card access, and payment-use indicators.</x:v>
      </x:c>
      <x:c r="AZ91" s="85"/>
    </x:row>
    <x:row r="92">
      <x:c r="A92" s="88" t="str">
        <x:v>Kenya</x:v>
      </x:c>
      <x:c r="B92" s="88" t="str">
        <x:v>KE</x:v>
      </x:c>
      <x:c r="C92" s="88" t="str">
        <x:v>KEN</x:v>
      </x:c>
      <x:c r="D92" s="88" t="str">
        <x:v>Sub-Saharan Africa </x:v>
      </x:c>
      <x:c r="E92" s="88" t="str">
        <x:v>Lower middle income</x:v>
      </x:c>
      <x:c r="F92" s="88" t="n">
        <x:v>56432944</x:v>
      </x:c>
      <x:c r="G92" s="88" t="n">
        <x:v>2024</x:v>
      </x:c>
      <x:c r="H92" s="95" t="n">
        <x:v>120397537849.826</x:v>
      </x:c>
      <x:c r="I92" s="88" t="n">
        <x:v>2024</x:v>
      </x:c>
      <x:c r="J92" s="88" t="str">
        <x:v>World Bank</x:v>
      </x:c>
      <x:c r="K92" s="95" t="n">
        <x:v>93092025311.535</x:v>
      </x:c>
      <x:c r="L92" s="88" t="n">
        <x:v>2024</x:v>
      </x:c>
      <x:c r="M92" s="88" t="str">
        <x:v>World Bank</x:v>
      </x:c>
      <x:c r="N92" s="96" t="n">
        <x:f>IFERROR(INDEX('Methodology'!$E$30:$E$34,MATCH(E92,'Methodology'!$D$30:$D$34,0)),'Methodology'!$E$34)</x:f>
        <x:v>0.07</x:v>
      </x:c>
      <x:c r="O92" s="96" t="n">
        <x:f>IFERROR(INDEX('Methodology'!$F$30:$F$34,MATCH(E92,'Methodology'!$D$30:$D$34,0)),'Methodology'!$F$34)</x:f>
        <x:v>0.34</x:v>
      </x:c>
      <x:c r="P92" s="96" t="n">
        <x:f>IFERROR(INDEX('Methodology'!$G$30:$G$34,MATCH(E92,'Methodology'!$D$30:$D$34,0)),'Methodology'!$G$34)</x:f>
        <x:v>0.22</x:v>
      </x:c>
      <x:c r="Q92" s="97" t="n">
        <x:v>0.195141765353341</x:v>
      </x:c>
      <x:c r="R92" s="97" t="n">
        <x:v>0.0444203648889533</x:v>
      </x:c>
      <x:c r="S92" s="97" t="n">
        <x:v>0.557570024721425</x:v>
      </x:c>
      <x:c r="T92" s="97" t="n">
        <x:v>0.874994112747318</x:v>
      </x:c>
      <x:c r="U92" s="98" t="n">
        <x:v>10.4354174392462</x:v>
      </x:c>
      <x:c r="V92" s="88" t="n">
        <x:v>2023</x:v>
      </x:c>
      <x:c r="W92" s="98" t="n">
        <x:v>347.035323983864</x:v>
      </x:c>
      <x:c r="X92" s="88" t="n">
        <x:v>2023</x:v>
      </x:c>
      <x:c r="Y92" s="97" t="n">
        <x:v>0.5246860336278261</x:v>
      </x:c>
      <x:c r="Z92" s="88" t="n">
        <x:v>2023</x:v>
      </x:c>
      <x:c r="AA92" s="97" t="n">
        <x:f>MIN(0.995,MAX(0.002,IF(COUNTA(R92,U92)=0,N92,MAX(IF(R92="",0,R92),IF(U92="",0,1-EXP(-U92/1000))))))</x:f>
        <x:v>0.0444203648889533</x:v>
      </x:c>
      <x:c r="AB92" s="97" t="n">
        <x:f>MIN(0.995,MAX(0.005,IF(COUNTA(Q92,W92)=0,O92,MAX(IF(Q92="",0,Q92),IF(W92="",0,1-EXP(-W92/1000))))))</x:f>
        <x:v>0.29321963848129595</x:v>
      </x:c>
      <x:c r="AC92" s="97" t="n">
        <x:f>MIN(0.995,MAX(0.005,IF(S92="",P92,S92)))</x:f>
        <x:v>0.557570024721425</x:v>
      </x:c>
      <x:c r="AD92" s="97" t="n">
        <x:f>AB92*'Methodology'!$B$31+AA92*'Methodology'!$B$32+AC92*'Methodology'!$B$33</x:f>
        <x:v>0.23257493134798896</x:v>
      </x:c>
      <x:c r="AE92" s="95" t="n">
        <x:f>K92*'Methodology'!$B$29+H92*'Methodology'!$B$30</x:f>
        <x:v>101283679073.02231</x:v>
      </x:c>
      <x:c r="AF92" s="97" t="n">
        <x:f>MIN('Methodology'!$B$36,'Methodology'!$B$34+'Methodology'!$B$35*AD92)</x:f>
        <x:v>0.19245395057055203</x:v>
      </x:c>
      <x:c r="AG92" s="99" t="n">
        <x:v>1.15</x:v>
      </x:c>
      <x:c r="AH92" s="99" t="n">
        <x:v>1</x:v>
      </x:c>
      <x:c r="AI92" s="97" t="n">
        <x:f>MIN('Methodology'!$B$38,MAX('Methodology'!$B$37,(AA92*AG92)/(AA92*AG92+AB92)))</x:f>
        <x:v>0.14836760353992137</x:v>
      </x:c>
      <x:c r="AJ92" s="95" t="n">
        <x:f>AE92*AF92</x:f>
        <x:v>19492444165.92309</x:v>
      </x:c>
      <x:c r="AK92" s="95" t="n">
        <x:f>AJ92*AI92</x:f>
        <x:v>2892047228.0337305</x:v>
      </x:c>
      <x:c r="AL92" s="95" t="n">
        <x:f>AJ92-AK92</x:f>
        <x:v>16600396937.889362</x:v>
      </x:c>
      <x:c r="AM92" s="95" t="str">
        <x:v>Yes</x:v>
      </x:c>
      <x:c r="AN92" s="95" t="n">
        <x:f>IF(AM92&lt;&gt;"Yes",0,IF(Y92&lt;&gt;"",MIN('Methodology'!$B$39*K92,'Methodology'!$B$40*H92*Y92),IF(T92&lt;&gt;"",'Methodology'!$B$41*K92*MIN(T92/0.5,1),0)))</x:f>
        <x:v>12634181318.596254</x:v>
      </x:c>
      <x:c r="AO92" s="95" t="n">
        <x:f>AK92*AH92</x:f>
        <x:v>2892047228.0337305</x:v>
      </x:c>
      <x:c r="AP92" s="95" t="n">
        <x:f>MAX(AL92,AN92)*AH92</x:f>
        <x:v>16600396937.889362</x:v>
      </x:c>
      <x:c r="AQ92" s="100"/>
      <x:c r="AR92" s="100"/>
      <x:c r="AS92" s="101" t="n">
        <x:f>'Methodology'!$B$25</x:f>
        <x:v>0.9843925474017061</x:v>
      </x:c>
      <x:c r="AT92" s="101" t="n">
        <x:f>'Methodology'!$B$26</x:f>
        <x:v>0.8745719194860588</x:v>
      </x:c>
      <x:c r="AU92" s="95" t="n">
        <x:f>IF(AQ92="",AO92*AS92,AQ92)</x:f>
        <x:v>2846909738.0101666</x:v>
      </x:c>
      <x:c r="AV92" s="95" t="n">
        <x:f>IF(AR92="",AP92*AT92,AR92)</x:f>
        <x:v>14518241014.200394</x:v>
      </x:c>
      <x:c r="AW92" s="85" t="str">
        <x:v>Medium-high</x:v>
      </x:c>
      <x:c r="AX92" s="85" t="str">
        <x:v>IMF card-count inputs; mobile-money analog</x:v>
      </x:c>
      <x:c r="AY92" s="85" t="str">
        <x:v>Mobile-money-heavy market; debit/equivalent estimate includes a capped purchase-like proxy (not the full value of transfers).</x:v>
      </x:c>
      <x:c r="AZ92" s="85"/>
    </x:row>
    <x:row r="93">
      <x:c r="A93" s="88" t="str">
        <x:v>Kiribati</x:v>
      </x:c>
      <x:c r="B93" s="88" t="str">
        <x:v>KI</x:v>
      </x:c>
      <x:c r="C93" s="88" t="str">
        <x:v>KIR</x:v>
      </x:c>
      <x:c r="D93" s="88" t="str">
        <x:v>East Asia &amp; Pacific</x:v>
      </x:c>
      <x:c r="E93" s="88" t="str">
        <x:v>Lower middle income</x:v>
      </x:c>
      <x:c r="F93" s="88" t="n">
        <x:v>134518</x:v>
      </x:c>
      <x:c r="G93" s="88" t="n">
        <x:v>2024</x:v>
      </x:c>
      <x:c r="H93" s="95" t="n">
        <x:v>343153235.077124</x:v>
      </x:c>
      <x:c r="I93" s="88" t="n">
        <x:v>2024</x:v>
      </x:c>
      <x:c r="J93" s="88" t="str">
        <x:v>World Bank</x:v>
      </x:c>
      <x:c r="K93" s="95" t="n">
        <x:v>356204131.933738</x:v>
      </x:c>
      <x:c r="L93" s="88" t="n">
        <x:v>2024</x:v>
      </x:c>
      <x:c r="M93" s="88" t="str">
        <x:v>World Bank</x:v>
      </x:c>
      <x:c r="N93" s="96" t="n">
        <x:f>IFERROR(INDEX('Methodology'!$E$30:$E$34,MATCH(E93,'Methodology'!$D$30:$D$34,0)),'Methodology'!$E$34)</x:f>
        <x:v>0.07</x:v>
      </x:c>
      <x:c r="O93" s="96" t="n">
        <x:f>IFERROR(INDEX('Methodology'!$F$30:$F$34,MATCH(E93,'Methodology'!$D$30:$D$34,0)),'Methodology'!$F$34)</x:f>
        <x:v>0.34</x:v>
      </x:c>
      <x:c r="P93" s="96" t="n">
        <x:f>IFERROR(INDEX('Methodology'!$G$30:$G$34,MATCH(E93,'Methodology'!$D$30:$D$34,0)),'Methodology'!$G$34)</x:f>
        <x:v>0.22</x:v>
      </x:c>
      <x:c r="Q93" s="97"/>
      <x:c r="R93" s="97"/>
      <x:c r="S93" s="97"/>
      <x:c r="T93" s="97"/>
      <x:c r="U93" s="98"/>
      <x:c r="V93" s="88"/>
      <x:c r="W93" s="98"/>
      <x:c r="X93" s="88"/>
      <x:c r="Y93" s="97"/>
      <x:c r="Z93" s="88"/>
      <x:c r="AA93" s="97" t="n">
        <x:f>MIN(0.995,MAX(0.002,IF(COUNTA(R93,U93)=0,N93,MAX(IF(R93="",0,R93),IF(U93="",0,1-EXP(-U93/1000))))))</x:f>
        <x:v>0.07</x:v>
      </x:c>
      <x:c r="AB93" s="97" t="n">
        <x:f>MIN(0.995,MAX(0.005,IF(COUNTA(Q93,W93)=0,O93,MAX(IF(Q93="",0,Q93),IF(W93="",0,1-EXP(-W93/1000))))))</x:f>
        <x:v>0.34</x:v>
      </x:c>
      <x:c r="AC93" s="97" t="n">
        <x:f>MIN(0.995,MAX(0.005,IF(S93="",P93,S93)))</x:f>
        <x:v>0.22</x:v>
      </x:c>
      <x:c r="AD93" s="97" t="n">
        <x:f>AB93*'Methodology'!$B$31+AA93*'Methodology'!$B$32+AC93*'Methodology'!$B$33</x:f>
        <x:v>0.2335</x:v>
      </x:c>
      <x:c r="AE93" s="95" t="n">
        <x:f>K93*'Methodology'!$B$29+H93*'Methodology'!$B$30</x:f>
        <x:v>352288862.87675375</x:v>
      </x:c>
      <x:c r="AF93" s="97" t="n">
        <x:f>MIN('Methodology'!$B$36,'Methodology'!$B$34+'Methodology'!$B$35*AD93)</x:f>
        <x:v>0.19311999999999999</x:v>
      </x:c>
      <x:c r="AG93" s="99" t="n">
        <x:v>1.65</x:v>
      </x:c>
      <x:c r="AH93" s="99" t="n">
        <x:v>1</x:v>
      </x:c>
      <x:c r="AI93" s="97" t="n">
        <x:f>MIN('Methodology'!$B$38,MAX('Methodology'!$B$37,(AA93*AG93)/(AA93*AG93+AB93)))</x:f>
        <x:v>0.2535675082327113</x:v>
      </x:c>
      <x:c r="AJ93" s="95" t="n">
        <x:f>AE93*AF93</x:f>
        <x:v>68034025.19875868</x:v>
      </x:c>
      <x:c r="AK93" s="95" t="n">
        <x:f>AJ93*AI93</x:f>
        <x:v>17251218.244690727</x:v>
      </x:c>
      <x:c r="AL93" s="95" t="n">
        <x:f>AJ93-AK93</x:f>
        <x:v>50782806.954067945</x:v>
      </x:c>
      <x:c r="AM93" s="95" t="str">
        <x:v>No</x:v>
      </x:c>
      <x:c r="AN93" s="95" t="n">
        <x:f>IF(AM93&lt;&gt;"Yes",0,IF(Y93&lt;&gt;"",MIN('Methodology'!$B$39*K93,'Methodology'!$B$40*H93*Y93),IF(T93&lt;&gt;"",'Methodology'!$B$41*K93*MIN(T93/0.5,1),0)))</x:f>
        <x:v>0</x:v>
      </x:c>
      <x:c r="AO93" s="95" t="n">
        <x:f>AK93*AH93</x:f>
        <x:v>17251218.244690727</x:v>
      </x:c>
      <x:c r="AP93" s="95" t="n">
        <x:f>MAX(AL93,AN93)*AH93</x:f>
        <x:v>50782806.954067945</x:v>
      </x:c>
      <x:c r="AQ93" s="100"/>
      <x:c r="AR93" s="100"/>
      <x:c r="AS93" s="101" t="n">
        <x:f>'Methodology'!$B$25</x:f>
        <x:v>0.9843925474017061</x:v>
      </x:c>
      <x:c r="AT93" s="101" t="n">
        <x:f>'Methodology'!$B$26</x:f>
        <x:v>0.8745719194860588</x:v>
      </x:c>
      <x:c r="AU93" s="95" t="n">
        <x:f>IF(AQ93="",AO93*AS93,AQ93)</x:f>
        <x:v>16981970.673673894</x:v>
      </x:c>
      <x:c r="AV93" s="95" t="n">
        <x:f>IF(AR93="",AP93*AT93,AR93)</x:f>
        <x:v>44413216.95470918</x:v>
      </x:c>
      <x:c r="AW93" s="85" t="str">
        <x:v>Low</x:v>
      </x:c>
      <x:c r="AX93" s="85" t="str">
        <x:v>income/region payment proxy</x:v>
      </x:c>
      <x:c r="AY93" s="85" t="str">
        <x:v>Modeled from consumption, card access, and payment-use indicators. Small/tourism-exposed economy; cross-border spending can materially shift totals.</x:v>
      </x:c>
      <x:c r="AZ93" s="85"/>
    </x:row>
    <x:row r="94">
      <x:c r="A94" s="88" t="str">
        <x:v>Kuwait</x:v>
      </x:c>
      <x:c r="B94" s="88" t="str">
        <x:v>KW</x:v>
      </x:c>
      <x:c r="C94" s="88" t="str">
        <x:v>KWT</x:v>
      </x:c>
      <x:c r="D94" s="88" t="str">
        <x:v>Middle East, North Africa, Afghanistan &amp; Pakistan</x:v>
      </x:c>
      <x:c r="E94" s="88" t="str">
        <x:v>High income</x:v>
      </x:c>
      <x:c r="F94" s="88" t="n">
        <x:v>4897263</x:v>
      </x:c>
      <x:c r="G94" s="88" t="n">
        <x:v>2024</x:v>
      </x:c>
      <x:c r="H94" s="95" t="n">
        <x:v>160903106639.233</x:v>
      </x:c>
      <x:c r="I94" s="88" t="n">
        <x:v>2024</x:v>
      </x:c>
      <x:c r="J94" s="88" t="str">
        <x:v>World Bank</x:v>
      </x:c>
      <x:c r="K94" s="95" t="n">
        <x:v>66908781890.8227</x:v>
      </x:c>
      <x:c r="L94" s="88" t="n">
        <x:v>2024</x:v>
      </x:c>
      <x:c r="M94" s="88" t="str">
        <x:v>World Bank</x:v>
      </x:c>
      <x:c r="N94" s="96" t="n">
        <x:f>IFERROR(INDEX('Methodology'!$E$30:$E$34,MATCH(E94,'Methodology'!$D$30:$D$34,0)),'Methodology'!$E$34)</x:f>
        <x:v>0.48</x:v>
      </x:c>
      <x:c r="O94" s="96" t="n">
        <x:f>IFERROR(INDEX('Methodology'!$F$30:$F$34,MATCH(E94,'Methodology'!$D$30:$D$34,0)),'Methodology'!$F$34)</x:f>
        <x:v>0.86</x:v>
      </x:c>
      <x:c r="P94" s="96" t="n">
        <x:f>IFERROR(INDEX('Methodology'!$G$30:$G$34,MATCH(E94,'Methodology'!$D$30:$D$34,0)),'Methodology'!$G$34)</x:f>
        <x:v>0.72</x:v>
      </x:c>
      <x:c r="Q94" s="97" t="n">
        <x:v>0.705922263343045</x:v>
      </x:c>
      <x:c r="R94" s="97" t="n">
        <x:v>0.222780278202819</x:v>
      </x:c>
      <x:c r="S94" s="97"/>
      <x:c r="T94" s="97"/>
      <x:c r="U94" s="98" t="n">
        <x:v>420.519424008626</x:v>
      </x:c>
      <x:c r="V94" s="88" t="n">
        <x:v>2023</x:v>
      </x:c>
      <x:c r="W94" s="98" t="n">
        <x:v>1326.8265661541</x:v>
      </x:c>
      <x:c r="X94" s="88" t="n">
        <x:v>2023</x:v>
      </x:c>
      <x:c r="Y94" s="97"/>
      <x:c r="Z94" s="88"/>
      <x:c r="AA94" s="97" t="n">
        <x:f>MIN(0.995,MAX(0.002,IF(COUNTA(R94,U94)=0,N94,MAX(IF(R94="",0,R94),IF(U94="",0,1-EXP(-U94/1000))))))</x:f>
        <x:v>0.3432943774572478</x:v>
      </x:c>
      <x:c r="AB94" s="97" t="n">
        <x:f>MIN(0.995,MAX(0.005,IF(COUNTA(Q94,W94)=0,O94,MAX(IF(Q94="",0,Q94),IF(W94="",0,1-EXP(-W94/1000))))))</x:f>
        <x:v>0.7346821044646086</x:v>
      </x:c>
      <x:c r="AC94" s="97" t="n">
        <x:f>MIN(0.995,MAX(0.005,IF(S94="",P94,S94)))</x:f>
        <x:v>0.72</x:v>
      </x:c>
      <x:c r="AD94" s="97" t="n">
        <x:f>AB94*'Methodology'!$B$31+AA94*'Methodology'!$B$32+AC94*'Methodology'!$B$33</x:f>
        <x:v>0.5962281895655714</x:v>
      </x:c>
      <x:c r="AE94" s="95" t="n">
        <x:f>K94*'Methodology'!$B$29+H94*'Methodology'!$B$30</x:f>
        <x:v>95107079315.3458</x:v>
      </x:c>
      <x:c r="AF94" s="97" t="n">
        <x:f>MIN('Methodology'!$B$36,'Methodology'!$B$34+'Methodology'!$B$35*AD94)</x:f>
        <x:v>0.45428429648721147</x:v>
      </x:c>
      <x:c r="AG94" s="99" t="n">
        <x:v>1.2</x:v>
      </x:c>
      <x:c r="AH94" s="99" t="n">
        <x:v>1</x:v>
      </x:c>
      <x:c r="AI94" s="97" t="n">
        <x:f>MIN('Methodology'!$B$38,MAX('Methodology'!$B$37,(AA94*AG94)/(AA94*AG94+AB94)))</x:f>
        <x:v>0.3592713675584036</x:v>
      </x:c>
      <x:c r="AJ94" s="95" t="n">
        <x:f>AE94*AF94</x:f>
        <x:v>43205652617.72529</x:v>
      </x:c>
      <x:c r="AK94" s="95" t="n">
        <x:f>AJ94*AI94</x:f>
        <x:v>15522553902.223486</x:v>
      </x:c>
      <x:c r="AL94" s="95" t="n">
        <x:f>AJ94-AK94</x:f>
        <x:v>27683098715.5018</x:v>
      </x:c>
      <x:c r="AM94" s="95" t="str">
        <x:v>No</x:v>
      </x:c>
      <x:c r="AN94" s="95" t="n">
        <x:f>IF(AM94&lt;&gt;"Yes",0,IF(Y94&lt;&gt;"",MIN('Methodology'!$B$39*K94,'Methodology'!$B$40*H94*Y94),IF(T94&lt;&gt;"",'Methodology'!$B$41*K94*MIN(T94/0.5,1),0)))</x:f>
        <x:v>0</x:v>
      </x:c>
      <x:c r="AO94" s="95" t="n">
        <x:f>AK94*AH94</x:f>
        <x:v>15522553902.223486</x:v>
      </x:c>
      <x:c r="AP94" s="95" t="n">
        <x:f>MAX(AL94,AN94)*AH94</x:f>
        <x:v>27683098715.5018</x:v>
      </x:c>
      <x:c r="AQ94" s="100"/>
      <x:c r="AR94" s="100"/>
      <x:c r="AS94" s="101" t="n">
        <x:f>'Methodology'!$B$25</x:f>
        <x:v>0.9843925474017061</x:v>
      </x:c>
      <x:c r="AT94" s="101" t="n">
        <x:f>'Methodology'!$B$26</x:f>
        <x:v>0.8745719194860588</x:v>
      </x:c>
      <x:c r="AU94" s="95" t="n">
        <x:f>IF(AQ94="",AO94*AS94,AQ94)</x:f>
        <x:v>15280286377.99007</x:v>
      </x:c>
      <x:c r="AV94" s="95" t="n">
        <x:f>IF(AR94="",AP94*AT94,AR94)</x:f>
        <x:v>24210860780.93846</x:v>
      </x:c>
      <x:c r="AW94" s="85" t="str">
        <x:v>Medium-high</x:v>
      </x:c>
      <x:c r="AX94" s="85" t="str">
        <x:v>IMF card-count inputs</x:v>
      </x:c>
      <x:c r="AY94" s="85" t="str">
        <x:v>Modeled from consumption, card access, and payment-use indicators.</x:v>
      </x:c>
      <x:c r="AZ94" s="85"/>
    </x:row>
    <x:row r="95">
      <x:c r="A95" s="88" t="str">
        <x:v>Kyrgyzstan</x:v>
      </x:c>
      <x:c r="B95" s="88" t="str">
        <x:v>KG</x:v>
      </x:c>
      <x:c r="C95" s="88" t="str">
        <x:v>KGZ</x:v>
      </x:c>
      <x:c r="D95" s="88" t="str">
        <x:v>Europe &amp; Central Asia</x:v>
      </x:c>
      <x:c r="E95" s="88" t="str">
        <x:v>Lower middle income</x:v>
      </x:c>
      <x:c r="F95" s="88" t="n">
        <x:v>7221868</x:v>
      </x:c>
      <x:c r="G95" s="88" t="n">
        <x:v>2024</x:v>
      </x:c>
      <x:c r="H95" s="95" t="n">
        <x:v>18161630698.9052</x:v>
      </x:c>
      <x:c r="I95" s="88" t="n">
        <x:v>2024</x:v>
      </x:c>
      <x:c r="J95" s="88" t="str">
        <x:v>World Bank</x:v>
      </x:c>
      <x:c r="K95" s="95" t="n">
        <x:v>15968928304.3654</x:v>
      </x:c>
      <x:c r="L95" s="88" t="n">
        <x:v>2024</x:v>
      </x:c>
      <x:c r="M95" s="88" t="str">
        <x:v>World Bank</x:v>
      </x:c>
      <x:c r="N95" s="96" t="n">
        <x:f>IFERROR(INDEX('Methodology'!$E$30:$E$34,MATCH(E95,'Methodology'!$D$30:$D$34,0)),'Methodology'!$E$34)</x:f>
        <x:v>0.07</x:v>
      </x:c>
      <x:c r="O95" s="96" t="n">
        <x:f>IFERROR(INDEX('Methodology'!$F$30:$F$34,MATCH(E95,'Methodology'!$D$30:$D$34,0)),'Methodology'!$F$34)</x:f>
        <x:v>0.34</x:v>
      </x:c>
      <x:c r="P95" s="96" t="n">
        <x:f>IFERROR(INDEX('Methodology'!$G$30:$G$34,MATCH(E95,'Methodology'!$D$30:$D$34,0)),'Methodology'!$G$34)</x:f>
        <x:v>0.22</x:v>
      </x:c>
      <x:c r="Q95" s="97" t="n">
        <x:v>0.585142477478496</x:v>
      </x:c>
      <x:c r="R95" s="97" t="n">
        <x:v>0.0848180666723466</x:v>
      </x:c>
      <x:c r="S95" s="97" t="n">
        <x:v>0.433995910249922</x:v>
      </x:c>
      <x:c r="T95" s="97" t="n">
        <x:v>0.310351086424767</x:v>
      </x:c>
      <x:c r="U95" s="98"/>
      <x:c r="V95" s="88"/>
      <x:c r="W95" s="98" t="n">
        <x:v>2051.30603410829</x:v>
      </x:c>
      <x:c r="X95" s="88" t="n">
        <x:v>2024</x:v>
      </x:c>
      <x:c r="Y95" s="97"/>
      <x:c r="Z95" s="88"/>
      <x:c r="AA95" s="97" t="n">
        <x:f>MIN(0.995,MAX(0.002,IF(COUNTA(R95,U95)=0,N95,MAX(IF(R95="",0,R95),IF(U95="",0,1-EXP(-U95/1000))))))</x:f>
        <x:v>0.0848180666723466</x:v>
      </x:c>
      <x:c r="AB95" s="97" t="n">
        <x:f>MIN(0.995,MAX(0.005,IF(COUNTA(Q95,W95)=0,O95,MAX(IF(Q95="",0,Q95),IF(W95="",0,1-EXP(-W95/1000))))))</x:f>
        <x:v>0.8714331188418135</x:v>
      </x:c>
      <x:c r="AC95" s="97" t="n">
        <x:f>MIN(0.995,MAX(0.005,IF(S95="",P95,S95)))</x:f>
        <x:v>0.433995910249922</x:v>
      </x:c>
      <x:c r="AD95" s="97" t="n">
        <x:f>AB95*'Methodology'!$B$31+AA95*'Methodology'!$B$32+AC95*'Methodology'!$B$33</x:f>
        <x:v>0.552374129723311</x:v>
      </x:c>
      <x:c r="AE95" s="95" t="n">
        <x:f>K95*'Methodology'!$B$29+H95*'Methodology'!$B$30</x:f>
        <x:v>16626739022.72734</x:v>
      </x:c>
      <x:c r="AF95" s="97" t="n">
        <x:f>MIN('Methodology'!$B$36,'Methodology'!$B$34+'Methodology'!$B$35*AD95)</x:f>
        <x:v>0.42270937340078396</x:v>
      </x:c>
      <x:c r="AG95" s="99" t="n">
        <x:v>0.85</x:v>
      </x:c>
      <x:c r="AH95" s="99" t="n">
        <x:v>1</x:v>
      </x:c>
      <x:c r="AI95" s="97" t="n">
        <x:f>MIN('Methodology'!$B$38,MAX('Methodology'!$B$37,(AA95*AG95)/(AA95*AG95+AB95)))</x:f>
        <x:v>0.07641036655758858</x:v>
      </x:c>
      <x:c r="AJ95" s="95" t="n">
        <x:f>AE95*AF95</x:f>
        <x:v>7028278433.995438</x:v>
      </x:c>
      <x:c r="AK95" s="95" t="n">
        <x:f>AJ95*AI95</x:f>
        <x:v>537033331.410386</x:v>
      </x:c>
      <x:c r="AL95" s="95" t="n">
        <x:f>AJ95-AK95</x:f>
        <x:v>6491245102.585052</x:v>
      </x:c>
      <x:c r="AM95" s="95" t="str">
        <x:v>No</x:v>
      </x:c>
      <x:c r="AN95" s="95" t="n">
        <x:f>IF(AM95&lt;&gt;"Yes",0,IF(Y95&lt;&gt;"",MIN('Methodology'!$B$39*K95,'Methodology'!$B$40*H95*Y95),IF(T95&lt;&gt;"",'Methodology'!$B$41*K95*MIN(T95/0.5,1),0)))</x:f>
        <x:v>0</x:v>
      </x:c>
      <x:c r="AO95" s="95" t="n">
        <x:f>AK95*AH95</x:f>
        <x:v>537033331.410386</x:v>
      </x:c>
      <x:c r="AP95" s="95" t="n">
        <x:f>MAX(AL95,AN95)*AH95</x:f>
        <x:v>6491245102.585052</x:v>
      </x:c>
      <x:c r="AQ95" s="100"/>
      <x:c r="AR95" s="100"/>
      <x:c r="AS95" s="101" t="n">
        <x:f>'Methodology'!$B$25</x:f>
        <x:v>0.9843925474017061</x:v>
      </x:c>
      <x:c r="AT95" s="101" t="n">
        <x:f>'Methodology'!$B$26</x:f>
        <x:v>0.8745719194860588</x:v>
      </x:c>
      <x:c r="AU95" s="95" t="n">
        <x:f>IF(AQ95="",AO95*AS95,AQ95)</x:f>
        <x:v>528651609.14669454</x:v>
      </x:c>
      <x:c r="AV95" s="95" t="n">
        <x:f>IF(AR95="",AP95*AT95,AR95)</x:f>
        <x:v>5677060689.222287</x:v>
      </x:c>
      <x:c r="AW95" s="85" t="str">
        <x:v>Medium-high</x:v>
      </x:c>
      <x:c r="AX95" s="85" t="str">
        <x:v>Findex ownership inputs</x:v>
      </x:c>
      <x:c r="AY95" s="85" t="str">
        <x:v>Modeled from consumption, card access, and payment-use indicators.</x:v>
      </x:c>
      <x:c r="AZ95" s="85"/>
    </x:row>
    <x:row r="96">
      <x:c r="A96" s="88" t="str">
        <x:v>Lao People’s Democratic Republic</x:v>
      </x:c>
      <x:c r="B96" s="88" t="str">
        <x:v>LA</x:v>
      </x:c>
      <x:c r="C96" s="88" t="str">
        <x:v>LAO</x:v>
      </x:c>
      <x:c r="D96" s="88" t="str">
        <x:v>East Asia &amp; Pacific</x:v>
      </x:c>
      <x:c r="E96" s="88" t="str">
        <x:v>Lower middle income</x:v>
      </x:c>
      <x:c r="F96" s="88" t="n">
        <x:v>7769819</x:v>
      </x:c>
      <x:c r="G96" s="88" t="n">
        <x:v>2024</x:v>
      </x:c>
      <x:c r="H96" s="95" t="n">
        <x:v>16502933121.3379</x:v>
      </x:c>
      <x:c r="I96" s="88" t="n">
        <x:v>2024</x:v>
      </x:c>
      <x:c r="J96" s="88" t="str">
        <x:v>World Bank</x:v>
      </x:c>
      <x:c r="K96" s="95" t="n">
        <x:v>11387023853.72315</x:v>
      </x:c>
      <x:c r="L96" s="88" t="n">
        <x:v>2024</x:v>
      </x:c>
      <x:c r="M96" s="88" t="str">
        <x:v>GDP-share proxy</x:v>
      </x:c>
      <x:c r="N96" s="96" t="n">
        <x:f>IFERROR(INDEX('Methodology'!$E$30:$E$34,MATCH(E96,'Methodology'!$D$30:$D$34,0)),'Methodology'!$E$34)</x:f>
        <x:v>0.07</x:v>
      </x:c>
      <x:c r="O96" s="96" t="n">
        <x:f>IFERROR(INDEX('Methodology'!$F$30:$F$34,MATCH(E96,'Methodology'!$D$30:$D$34,0)),'Methodology'!$F$34)</x:f>
        <x:v>0.34</x:v>
      </x:c>
      <x:c r="P96" s="96" t="n">
        <x:f>IFERROR(INDEX('Methodology'!$G$30:$G$34,MATCH(E96,'Methodology'!$D$30:$D$34,0)),'Methodology'!$G$34)</x:f>
        <x:v>0.22</x:v>
      </x:c>
      <x:c r="Q96" s="97" t="n">
        <x:v>0.28413178144146</x:v>
      </x:c>
      <x:c r="R96" s="97" t="n">
        <x:v>0.0112689441759971</x:v>
      </x:c>
      <x:c r="S96" s="97" t="n">
        <x:v>0.215486369310646</x:v>
      </x:c>
      <x:c r="T96" s="97" t="n">
        <x:v>0.118384276782264</x:v>
      </x:c>
      <x:c r="U96" s="98" t="n">
        <x:v>4.60577676625218</x:v>
      </x:c>
      <x:c r="V96" s="88" t="n">
        <x:v>2023</x:v>
      </x:c>
      <x:c r="W96" s="98" t="n">
        <x:v>110.519857868798</x:v>
      </x:c>
      <x:c r="X96" s="88" t="n">
        <x:v>2023</x:v>
      </x:c>
      <x:c r="Y96" s="97"/>
      <x:c r="Z96" s="88"/>
      <x:c r="AA96" s="97" t="n">
        <x:f>MIN(0.995,MAX(0.002,IF(COUNTA(R96,U96)=0,N96,MAX(IF(R96="",0,R96),IF(U96="",0,1-EXP(-U96/1000))))))</x:f>
        <x:v>0.0112689441759971</x:v>
      </x:c>
      <x:c r="AB96" s="97" t="n">
        <x:f>MIN(0.995,MAX(0.005,IF(COUNTA(Q96,W96)=0,O96,MAX(IF(Q96="",0,Q96),IF(W96="",0,1-EXP(-W96/1000))))))</x:f>
        <x:v>0.28413178144146</x:v>
      </x:c>
      <x:c r="AC96" s="97" t="n">
        <x:f>MIN(0.995,MAX(0.005,IF(S96="",P96,S96)))</x:f>
        <x:v>0.215486369310646</x:v>
      </x:c>
      <x:c r="AD96" s="97" t="n">
        <x:f>AB96*'Methodology'!$B$31+AA96*'Methodology'!$B$32+AC96*'Methodology'!$B$33</x:f>
        <x:v>0.18176524718546658</x:v>
      </x:c>
      <x:c r="AE96" s="95" t="n">
        <x:f>K96*'Methodology'!$B$29+H96*'Methodology'!$B$30</x:f>
        <x:v>12921796634.007576</x:v>
      </x:c>
      <x:c r="AF96" s="97" t="n">
        <x:f>MIN('Methodology'!$B$36,'Methodology'!$B$34+'Methodology'!$B$35*AD96)</x:f>
        <x:v>0.1558709779735359</x:v>
      </x:c>
      <x:c r="AG96" s="99" t="n">
        <x:v>1.65</x:v>
      </x:c>
      <x:c r="AH96" s="99" t="n">
        <x:v>1</x:v>
      </x:c>
      <x:c r="AI96" s="97" t="n">
        <x:f>MIN('Methodology'!$B$38,MAX('Methodology'!$B$37,(AA96*AG96)/(AA96*AG96+AB96)))</x:f>
        <x:v>0.06142117355355433</x:v>
      </x:c>
      <x:c r="AJ96" s="95" t="n">
        <x:f>AE96*AF96</x:f>
        <x:v>2014133078.5179055</x:v>
      </x:c>
      <x:c r="AK96" s="95" t="n">
        <x:f>AJ96*AI96</x:f>
        <x:v>123710417.37560295</x:v>
      </x:c>
      <x:c r="AL96" s="95" t="n">
        <x:f>AJ96-AK96</x:f>
        <x:v>1890422661.1423025</x:v>
      </x:c>
      <x:c r="AM96" s="95" t="str">
        <x:v>No</x:v>
      </x:c>
      <x:c r="AN96" s="95" t="n">
        <x:f>IF(AM96&lt;&gt;"Yes",0,IF(Y96&lt;&gt;"",MIN('Methodology'!$B$39*K96,'Methodology'!$B$40*H96*Y96),IF(T96&lt;&gt;"",'Methodology'!$B$41*K96*MIN(T96/0.5,1),0)))</x:f>
        <x:v>0</x:v>
      </x:c>
      <x:c r="AO96" s="95" t="n">
        <x:f>AK96*AH96</x:f>
        <x:v>123710417.37560295</x:v>
      </x:c>
      <x:c r="AP96" s="95" t="n">
        <x:f>MAX(AL96,AN96)*AH96</x:f>
        <x:v>1890422661.1423025</x:v>
      </x:c>
      <x:c r="AQ96" s="100"/>
      <x:c r="AR96" s="100"/>
      <x:c r="AS96" s="101" t="n">
        <x:f>'Methodology'!$B$25</x:f>
        <x:v>0.9843925474017061</x:v>
      </x:c>
      <x:c r="AT96" s="101" t="n">
        <x:f>'Methodology'!$B$26</x:f>
        <x:v>0.8745719194860588</x:v>
      </x:c>
      <x:c r="AU96" s="95" t="n">
        <x:f>IF(AQ96="",AO96*AS96,AQ96)</x:f>
        <x:v>121779612.90049808</x:v>
      </x:c>
      <x:c r="AV96" s="95" t="n">
        <x:f>IF(AR96="",AP96*AT96,AR96)</x:f>
        <x:v>1653310575.3951669</x:v>
      </x:c>
      <x:c r="AW96" s="85" t="str">
        <x:v>Low</x:v>
      </x:c>
      <x:c r="AX96" s="85" t="str">
        <x:v>IMF card-count inputs; consumption proxy</x:v>
      </x:c>
      <x:c r="AY96" s="85" t="str">
        <x:v>No recent household-consumption series; GDP-share proxy used, reducing precision.</x:v>
      </x:c>
      <x:c r="AZ96" s="85"/>
    </x:row>
    <x:row r="97">
      <x:c r="A97" s="88" t="str">
        <x:v>Latvia</x:v>
      </x:c>
      <x:c r="B97" s="88" t="str">
        <x:v>LV</x:v>
      </x:c>
      <x:c r="C97" s="88" t="str">
        <x:v>LVA</x:v>
      </x:c>
      <x:c r="D97" s="88" t="str">
        <x:v>Europe &amp; Central Asia</x:v>
      </x:c>
      <x:c r="E97" s="88" t="str">
        <x:v>High income</x:v>
      </x:c>
      <x:c r="F97" s="88" t="n">
        <x:v>1866124</x:v>
      </x:c>
      <x:c r="G97" s="88" t="n">
        <x:v>2024</x:v>
      </x:c>
      <x:c r="H97" s="95" t="n">
        <x:v>44001275012.6141</x:v>
      </x:c>
      <x:c r="I97" s="88" t="n">
        <x:v>2024</x:v>
      </x:c>
      <x:c r="J97" s="88" t="str">
        <x:v>World Bank</x:v>
      </x:c>
      <x:c r="K97" s="95" t="n">
        <x:v>25702084301.9445</x:v>
      </x:c>
      <x:c r="L97" s="88" t="n">
        <x:v>2024</x:v>
      </x:c>
      <x:c r="M97" s="88" t="str">
        <x:v>World Bank</x:v>
      </x:c>
      <x:c r="N97" s="96" t="n">
        <x:f>IFERROR(INDEX('Methodology'!$E$30:$E$34,MATCH(E97,'Methodology'!$D$30:$D$34,0)),'Methodology'!$E$34)</x:f>
        <x:v>0.48</x:v>
      </x:c>
      <x:c r="O97" s="96" t="n">
        <x:f>IFERROR(INDEX('Methodology'!$F$30:$F$34,MATCH(E97,'Methodology'!$D$30:$D$34,0)),'Methodology'!$F$34)</x:f>
        <x:v>0.86</x:v>
      </x:c>
      <x:c r="P97" s="96" t="n">
        <x:f>IFERROR(INDEX('Methodology'!$G$30:$G$34,MATCH(E97,'Methodology'!$D$30:$D$34,0)),'Methodology'!$G$34)</x:f>
        <x:v>0.72</x:v>
      </x:c>
      <x:c r="Q97" s="97" t="n">
        <x:v>0.871548860472125</x:v>
      </x:c>
      <x:c r="R97" s="97" t="n">
        <x:v>0.170828002750467</x:v>
      </x:c>
      <x:c r="S97" s="97"/>
      <x:c r="T97" s="97"/>
      <x:c r="U97" s="98" t="n">
        <x:v>468.073400765446</x:v>
      </x:c>
      <x:c r="V97" s="88" t="n">
        <x:v>2024</x:v>
      </x:c>
      <x:c r="W97" s="98" t="n">
        <x:v>1453.41289639147</x:v>
      </x:c>
      <x:c r="X97" s="88" t="n">
        <x:v>2024</x:v>
      </x:c>
      <x:c r="Y97" s="97"/>
      <x:c r="Z97" s="88"/>
      <x:c r="AA97" s="97" t="n">
        <x:f>MIN(0.995,MAX(0.002,IF(COUNTA(R97,U97)=0,N97,MAX(IF(R97="",0,R97),IF(U97="",0,1-EXP(-U97/1000))))))</x:f>
        <x:v>0.37379244214346063</x:v>
      </x:c>
      <x:c r="AB97" s="97" t="n">
        <x:f>MIN(0.995,MAX(0.005,IF(COUNTA(Q97,W97)=0,O97,MAX(IF(Q97="",0,Q97),IF(W97="",0,1-EXP(-W97/1000))))))</x:f>
        <x:v>0.871548860472125</x:v>
      </x:c>
      <x:c r="AC97" s="97" t="n">
        <x:f>MIN(0.995,MAX(0.005,IF(S97="",P97,S97)))</x:f>
        <x:v>0.72</x:v>
      </x:c>
      <x:c r="AD97" s="97" t="n">
        <x:f>AB97*'Methodology'!$B$31+AA97*'Methodology'!$B$32+AC97*'Methodology'!$B$33</x:f>
        <x:v>0.68217922800988</x:v>
      </x:c>
      <x:c r="AE97" s="95" t="n">
        <x:f>K97*'Methodology'!$B$29+H97*'Methodology'!$B$30</x:f>
        <x:v>31191841515.14538</x:v>
      </x:c>
      <x:c r="AF97" s="97" t="n">
        <x:f>MIN('Methodology'!$B$36,'Methodology'!$B$34+'Methodology'!$B$35*AD97)</x:f>
        <x:v>0.5161690441671135</x:v>
      </x:c>
      <x:c r="AG97" s="99" t="n">
        <x:v>0.85</x:v>
      </x:c>
      <x:c r="AH97" s="99" t="n">
        <x:v>1</x:v>
      </x:c>
      <x:c r="AI97" s="97" t="n">
        <x:f>MIN('Methodology'!$B$38,MAX('Methodology'!$B$37,(AA97*AG97)/(AA97*AG97+AB97)))</x:f>
        <x:v>0.26715794138138027</x:v>
      </x:c>
      <x:c r="AJ97" s="95" t="n">
        <x:f>AE97*AF97</x:f>
        <x:v>16100263020.684679</x:v>
      </x:c>
      <x:c r="AK97" s="95" t="n">
        <x:f>AJ97*AI97</x:f>
        <x:v>4301313124.304882</x:v>
      </x:c>
      <x:c r="AL97" s="95" t="n">
        <x:f>AJ97-AK97</x:f>
        <x:v>11798949896.379797</x:v>
      </x:c>
      <x:c r="AM97" s="95" t="str">
        <x:v>No</x:v>
      </x:c>
      <x:c r="AN97" s="95" t="n">
        <x:f>IF(AM97&lt;&gt;"Yes",0,IF(Y97&lt;&gt;"",MIN('Methodology'!$B$39*K97,'Methodology'!$B$40*H97*Y97),IF(T97&lt;&gt;"",'Methodology'!$B$41*K97*MIN(T97/0.5,1),0)))</x:f>
        <x:v>0</x:v>
      </x:c>
      <x:c r="AO97" s="95" t="n">
        <x:f>AK97*AH97</x:f>
        <x:v>4301313124.304882</x:v>
      </x:c>
      <x:c r="AP97" s="95" t="n">
        <x:f>MAX(AL97,AN97)*AH97</x:f>
        <x:v>11798949896.379797</x:v>
      </x:c>
      <x:c r="AQ97" s="100"/>
      <x:c r="AR97" s="100"/>
      <x:c r="AS97" s="101" t="n">
        <x:f>'Methodology'!$B$25</x:f>
        <x:v>0.9843925474017061</x:v>
      </x:c>
      <x:c r="AT97" s="101" t="n">
        <x:f>'Methodology'!$B$26</x:f>
        <x:v>0.8745719194860588</x:v>
      </x:c>
      <x:c r="AU97" s="95" t="n">
        <x:f>IF(AQ97="",AO97*AS97,AQ97)</x:f>
        <x:v>4234180583.6068745</x:v>
      </x:c>
      <x:c r="AV97" s="95" t="n">
        <x:f>IF(AR97="",AP97*AT97,AR97)</x:f>
        <x:v>10319030258.796715</x:v>
      </x:c>
      <x:c r="AW97" s="85" t="str">
        <x:v>Medium-high</x:v>
      </x:c>
      <x:c r="AX97" s="85" t="str">
        <x:v>IMF card-count inputs</x:v>
      </x:c>
      <x:c r="AY97" s="85" t="str">
        <x:v>Modeled from consumption, card access, and payment-use indicators.</x:v>
      </x:c>
      <x:c r="AZ97" s="85"/>
    </x:row>
    <x:row r="98">
      <x:c r="A98" s="88" t="str">
        <x:v>Lebanon</x:v>
      </x:c>
      <x:c r="B98" s="88" t="str">
        <x:v>LB</x:v>
      </x:c>
      <x:c r="C98" s="88" t="str">
        <x:v>LBN</x:v>
      </x:c>
      <x:c r="D98" s="88" t="str">
        <x:v>Middle East, North Africa, Afghanistan &amp; Pakistan</x:v>
      </x:c>
      <x:c r="E98" s="88" t="str">
        <x:v>Lower middle income</x:v>
      </x:c>
      <x:c r="F98" s="88" t="n">
        <x:v>5805962</x:v>
      </x:c>
      <x:c r="G98" s="88" t="n">
        <x:v>2024</x:v>
      </x:c>
      <x:c r="H98" s="95" t="n">
        <x:v>25971643441.3408</x:v>
      </x:c>
      <x:c r="I98" s="88" t="n">
        <x:v>2024</x:v>
      </x:c>
      <x:c r="J98" s="88" t="str">
        <x:v>World Bank</x:v>
      </x:c>
      <x:c r="K98" s="95" t="n">
        <x:v>33569100067.0391</x:v>
      </x:c>
      <x:c r="L98" s="88" t="n">
        <x:v>2024</x:v>
      </x:c>
      <x:c r="M98" s="88" t="str">
        <x:v>World Bank</x:v>
      </x:c>
      <x:c r="N98" s="96" t="n">
        <x:f>IFERROR(INDEX('Methodology'!$E$30:$E$34,MATCH(E98,'Methodology'!$D$30:$D$34,0)),'Methodology'!$E$34)</x:f>
        <x:v>0.07</x:v>
      </x:c>
      <x:c r="O98" s="96" t="n">
        <x:f>IFERROR(INDEX('Methodology'!$F$30:$F$34,MATCH(E98,'Methodology'!$D$30:$D$34,0)),'Methodology'!$F$34)</x:f>
        <x:v>0.34</x:v>
      </x:c>
      <x:c r="P98" s="96" t="n">
        <x:f>IFERROR(INDEX('Methodology'!$G$30:$G$34,MATCH(E98,'Methodology'!$D$30:$D$34,0)),'Methodology'!$G$34)</x:f>
        <x:v>0.22</x:v>
      </x:c>
      <x:c r="Q98" s="97" t="n">
        <x:v>0.133731593222528</x:v>
      </x:c>
      <x:c r="R98" s="97" t="n">
        <x:v>0.045174766587061</x:v>
      </x:c>
      <x:c r="S98" s="97" t="n">
        <x:v>0.0410869459495707</x:v>
      </x:c>
      <x:c r="T98" s="97" t="n">
        <x:v>0.0271589794245283</x:v>
      </x:c>
      <x:c r="U98" s="98" t="n">
        <x:v>18.176900116177</x:v>
      </x:c>
      <x:c r="V98" s="88" t="n">
        <x:v>2024</x:v>
      </x:c>
      <x:c r="W98" s="98" t="n">
        <x:v>320.295270824965</x:v>
      </x:c>
      <x:c r="X98" s="88" t="n">
        <x:v>2024</x:v>
      </x:c>
      <x:c r="Y98" s="97"/>
      <x:c r="Z98" s="88"/>
      <x:c r="AA98" s="97" t="n">
        <x:f>MIN(0.995,MAX(0.002,IF(COUNTA(R98,U98)=0,N98,MAX(IF(R98="",0,R98),IF(U98="",0,1-EXP(-U98/1000))))))</x:f>
        <x:v>0.045174766587061</x:v>
      </x:c>
      <x:c r="AB98" s="97" t="n">
        <x:f>MIN(0.995,MAX(0.005,IF(COUNTA(Q98,W98)=0,O98,MAX(IF(Q98="",0,Q98),IF(W98="",0,1-EXP(-W98/1000))))))</x:f>
        <x:v>0.2740653419000476</x:v>
      </x:c>
      <x:c r="AC98" s="97" t="n">
        <x:f>MIN(0.995,MAX(0.005,IF(S98="",P98,S98)))</x:f>
        <x:v>0.0410869459495707</x:v>
      </x:c>
      <x:c r="AD98" s="97" t="n">
        <x:f>AB98*'Methodology'!$B$31+AA98*'Methodology'!$B$32+AC98*'Methodology'!$B$33</x:f>
        <x:v>0.17065580094545463</x:v>
      </x:c>
      <x:c r="AE98" s="95" t="n">
        <x:f>K98*'Methodology'!$B$29+H98*'Methodology'!$B$30</x:f>
        <x:v>31289863079.32961</x:v>
      </x:c>
      <x:c r="AF98" s="97" t="n">
        <x:f>MIN('Methodology'!$B$36,'Methodology'!$B$34+'Methodology'!$B$35*AD98)</x:f>
        <x:v>0.14787217668072733</x:v>
      </x:c>
      <x:c r="AG98" s="99" t="n">
        <x:v>1.2</x:v>
      </x:c>
      <x:c r="AH98" s="99" t="n">
        <x:v>1</x:v>
      </x:c>
      <x:c r="AI98" s="97" t="n">
        <x:f>MIN('Methodology'!$B$38,MAX('Methodology'!$B$37,(AA98*AG98)/(AA98*AG98+AB98)))</x:f>
        <x:v>0.1651350535324967</x:v>
      </x:c>
      <x:c r="AJ98" s="95" t="n">
        <x:f>AE98*AF98</x:f>
        <x:v>4626900161.582395</x:v>
      </x:c>
      <x:c r="AK98" s="95" t="n">
        <x:f>AJ98*AI98</x:f>
        <x:v>764063405.8724263</x:v>
      </x:c>
      <x:c r="AL98" s="95" t="n">
        <x:f>AJ98-AK98</x:f>
        <x:v>3862836755.7099686</x:v>
      </x:c>
      <x:c r="AM98" s="95" t="str">
        <x:v>No</x:v>
      </x:c>
      <x:c r="AN98" s="95" t="n">
        <x:f>IF(AM98&lt;&gt;"Yes",0,IF(Y98&lt;&gt;"",MIN('Methodology'!$B$39*K98,'Methodology'!$B$40*H98*Y98),IF(T98&lt;&gt;"",'Methodology'!$B$41*K98*MIN(T98/0.5,1),0)))</x:f>
        <x:v>0</x:v>
      </x:c>
      <x:c r="AO98" s="95" t="n">
        <x:f>AK98*AH98</x:f>
        <x:v>764063405.8724263</x:v>
      </x:c>
      <x:c r="AP98" s="95" t="n">
        <x:f>MAX(AL98,AN98)*AH98</x:f>
        <x:v>3862836755.7099686</x:v>
      </x:c>
      <x:c r="AQ98" s="100"/>
      <x:c r="AR98" s="100"/>
      <x:c r="AS98" s="101" t="n">
        <x:f>'Methodology'!$B$25</x:f>
        <x:v>0.9843925474017061</x:v>
      </x:c>
      <x:c r="AT98" s="101" t="n">
        <x:f>'Methodology'!$B$26</x:f>
        <x:v>0.8745719194860588</x:v>
      </x:c>
      <x:c r="AU98" s="95" t="n">
        <x:f>IF(AQ98="",AO98*AS98,AQ98)</x:f>
        <x:v>752138322.4831814</x:v>
      </x:c>
      <x:c r="AV98" s="95" t="n">
        <x:f>IF(AR98="",AP98*AT98,AR98)</x:f>
        <x:v>3378328556.102567</x:v>
      </x:c>
      <x:c r="AW98" s="85" t="str">
        <x:v>Medium-high</x:v>
      </x:c>
      <x:c r="AX98" s="85" t="str">
        <x:v>IMF card-count inputs</x:v>
      </x:c>
      <x:c r="AY98" s="85" t="str">
        <x:v>Modeled from consumption, card access, and payment-use indicators.</x:v>
      </x:c>
      <x:c r="AZ98" s="85"/>
    </x:row>
    <x:row r="99">
      <x:c r="A99" s="88" t="str">
        <x:v>Lesotho</x:v>
      </x:c>
      <x:c r="B99" s="88" t="str">
        <x:v>LS</x:v>
      </x:c>
      <x:c r="C99" s="88" t="str">
        <x:v>LSO</x:v>
      </x:c>
      <x:c r="D99" s="88" t="str">
        <x:v>Sub-Saharan Africa </x:v>
      </x:c>
      <x:c r="E99" s="88" t="str">
        <x:v>Lower middle income</x:v>
      </x:c>
      <x:c r="F99" s="88" t="n">
        <x:v>2337423</x:v>
      </x:c>
      <x:c r="G99" s="88" t="n">
        <x:v>2024</x:v>
      </x:c>
      <x:c r="H99" s="95" t="n">
        <x:v>2391282547.80028</x:v>
      </x:c>
      <x:c r="I99" s="88" t="n">
        <x:v>2024</x:v>
      </x:c>
      <x:c r="J99" s="88" t="str">
        <x:v>World Bank</x:v>
      </x:c>
      <x:c r="K99" s="95" t="n">
        <x:v>2218111113.20862</x:v>
      </x:c>
      <x:c r="L99" s="88" t="n">
        <x:v>2024</x:v>
      </x:c>
      <x:c r="M99" s="88" t="str">
        <x:v>World Bank</x:v>
      </x:c>
      <x:c r="N99" s="96" t="n">
        <x:f>IFERROR(INDEX('Methodology'!$E$30:$E$34,MATCH(E99,'Methodology'!$D$30:$D$34,0)),'Methodology'!$E$34)</x:f>
        <x:v>0.07</x:v>
      </x:c>
      <x:c r="O99" s="96" t="n">
        <x:f>IFERROR(INDEX('Methodology'!$F$30:$F$34,MATCH(E99,'Methodology'!$D$30:$D$34,0)),'Methodology'!$F$34)</x:f>
        <x:v>0.34</x:v>
      </x:c>
      <x:c r="P99" s="96" t="n">
        <x:f>IFERROR(INDEX('Methodology'!$G$30:$G$34,MATCH(E99,'Methodology'!$D$30:$D$34,0)),'Methodology'!$G$34)</x:f>
        <x:v>0.22</x:v>
      </x:c>
      <x:c r="Q99" s="97" t="n">
        <x:v>0.181540064838955</x:v>
      </x:c>
      <x:c r="R99" s="97" t="n">
        <x:v>0.0437527045418314</x:v>
      </x:c>
      <x:c r="S99" s="97" t="n">
        <x:v>0.157045781305587</x:v>
      </x:c>
      <x:c r="T99" s="97" t="n">
        <x:v>0.534728194557147</x:v>
      </x:c>
      <x:c r="U99" s="98" t="n">
        <x:v>2.52703896985673</x:v>
      </x:c>
      <x:c r="V99" s="88" t="n">
        <x:v>2024</x:v>
      </x:c>
      <x:c r="W99" s="98" t="n">
        <x:v>227.936832356651</x:v>
      </x:c>
      <x:c r="X99" s="88" t="n">
        <x:v>2024</x:v>
      </x:c>
      <x:c r="Y99" s="97" t="n">
        <x:v>0.797086102313334</x:v>
      </x:c>
      <x:c r="Z99" s="88" t="n">
        <x:v>2024</x:v>
      </x:c>
      <x:c r="AA99" s="97" t="n">
        <x:f>MIN(0.995,MAX(0.002,IF(COUNTA(R99,U99)=0,N99,MAX(IF(R99="",0,R99),IF(U99="",0,1-EXP(-U99/1000))))))</x:f>
        <x:v>0.0437527045418314</x:v>
      </x:c>
      <x:c r="AB99" s="97" t="n">
        <x:f>MIN(0.995,MAX(0.005,IF(COUNTA(Q99,W99)=0,O99,MAX(IF(Q99="",0,Q99),IF(W99="",0,1-EXP(-W99/1000))))))</x:f>
        <x:v>0.20382544928287794</x:v>
      </x:c>
      <x:c r="AC99" s="97" t="n">
        <x:f>MIN(0.995,MAX(0.005,IF(S99="",P99,S99)))</x:f>
        <x:v>0.157045781305587</x:v>
      </x:c>
      <x:c r="AD99" s="97" t="n">
        <x:f>AB99*'Methodology'!$B$31+AA99*'Methodology'!$B$32+AC99*'Methodology'!$B$33</x:f>
        <x:v>0.14312202182578257</x:v>
      </x:c>
      <x:c r="AE99" s="95" t="n">
        <x:f>K99*'Methodology'!$B$29+H99*'Methodology'!$B$30</x:f>
        <x:v>2270062543.5861177</x:v>
      </x:c>
      <x:c r="AF99" s="97" t="n">
        <x:f>MIN('Methodology'!$B$36,'Methodology'!$B$34+'Methodology'!$B$35*AD99)</x:f>
        <x:v>0.12804785571456345</x:v>
      </x:c>
      <x:c r="AG99" s="99" t="n">
        <x:v>1.15</x:v>
      </x:c>
      <x:c r="AH99" s="99" t="n">
        <x:v>1</x:v>
      </x:c>
      <x:c r="AI99" s="97" t="n">
        <x:f>MIN('Methodology'!$B$38,MAX('Methodology'!$B$37,(AA99*AG99)/(AA99*AG99+AB99)))</x:f>
        <x:v>0.19798300330105206</x:v>
      </x:c>
      <x:c r="AJ99" s="95" t="n">
        <x:f>AE99*AF99</x:f>
        <x:v>290676641.0441501</x:v>
      </x:c>
      <x:c r="AK99" s="95" t="n">
        <x:f>AJ99*AI99</x:f>
        <x:v>57549034.3833827</x:v>
      </x:c>
      <x:c r="AL99" s="95" t="n">
        <x:f>AJ99-AK99</x:f>
        <x:v>233127606.6607674</x:v>
      </x:c>
      <x:c r="AM99" s="95" t="str">
        <x:v>Yes</x:v>
      </x:c>
      <x:c r="AN99" s="95" t="n">
        <x:f>IF(AM99&lt;&gt;"Yes",0,IF(Y99&lt;&gt;"",MIN('Methodology'!$B$39*K99,'Methodology'!$B$40*H99*Y99),IF(T99&lt;&gt;"",'Methodology'!$B$41*K99*MIN(T99/0.5,1),0)))</x:f>
        <x:v>381211617.1112048</x:v>
      </x:c>
      <x:c r="AO99" s="95" t="n">
        <x:f>AK99*AH99</x:f>
        <x:v>57549034.3833827</x:v>
      </x:c>
      <x:c r="AP99" s="95" t="n">
        <x:f>MAX(AL99,AN99)*AH99</x:f>
        <x:v>381211617.1112048</x:v>
      </x:c>
      <x:c r="AQ99" s="100"/>
      <x:c r="AR99" s="100"/>
      <x:c r="AS99" s="101" t="n">
        <x:f>'Methodology'!$B$25</x:f>
        <x:v>0.9843925474017061</x:v>
      </x:c>
      <x:c r="AT99" s="101" t="n">
        <x:f>'Methodology'!$B$26</x:f>
        <x:v>0.8745719194860588</x:v>
      </x:c>
      <x:c r="AU99" s="95" t="n">
        <x:f>IF(AQ99="",AO99*AS99,AQ99)</x:f>
        <x:v>56650840.55716647</x:v>
      </x:c>
      <x:c r="AV99" s="95" t="n">
        <x:f>IF(AR99="",AP99*AT99,AR99)</x:f>
        <x:v>333396975.7073309</x:v>
      </x:c>
      <x:c r="AW99" s="85" t="str">
        <x:v>Medium-high</x:v>
      </x:c>
      <x:c r="AX99" s="85" t="str">
        <x:v>IMF card-count inputs; mobile-money analog</x:v>
      </x:c>
      <x:c r="AY99" s="85" t="str">
        <x:v>Mobile-money-heavy market; debit/equivalent estimate includes a capped purchase-like proxy (not the full value of transfers).</x:v>
      </x:c>
      <x:c r="AZ99" s="85"/>
    </x:row>
    <x:row r="100">
      <x:c r="A100" s="88" t="str">
        <x:v>Liberia</x:v>
      </x:c>
      <x:c r="B100" s="88" t="str">
        <x:v>LR</x:v>
      </x:c>
      <x:c r="C100" s="88" t="str">
        <x:v>LBR</x:v>
      </x:c>
      <x:c r="D100" s="88" t="str">
        <x:v>Sub-Saharan Africa </x:v>
      </x:c>
      <x:c r="E100" s="88" t="str">
        <x:v>Low income</x:v>
      </x:c>
      <x:c r="F100" s="88" t="n">
        <x:v>5612817</x:v>
      </x:c>
      <x:c r="G100" s="88" t="n">
        <x:v>2024</x:v>
      </x:c>
      <x:c r="H100" s="95" t="n">
        <x:v>4779300900</x:v>
      </x:c>
      <x:c r="I100" s="88" t="n">
        <x:v>2024</x:v>
      </x:c>
      <x:c r="J100" s="88" t="str">
        <x:v>World Bank</x:v>
      </x:c>
      <x:c r="K100" s="95" t="n">
        <x:v>3584475675</x:v>
      </x:c>
      <x:c r="L100" s="88" t="n">
        <x:v>2024</x:v>
      </x:c>
      <x:c r="M100" s="88" t="str">
        <x:v>GDP-share proxy</x:v>
      </x:c>
      <x:c r="N100" s="96" t="n">
        <x:f>IFERROR(INDEX('Methodology'!$E$30:$E$34,MATCH(E100,'Methodology'!$D$30:$D$34,0)),'Methodology'!$E$34)</x:f>
        <x:v>0.015</x:v>
      </x:c>
      <x:c r="O100" s="96" t="n">
        <x:f>IFERROR(INDEX('Methodology'!$F$30:$F$34,MATCH(E100,'Methodology'!$D$30:$D$34,0)),'Methodology'!$F$34)</x:f>
        <x:v>0.11</x:v>
      </x:c>
      <x:c r="P100" s="96" t="n">
        <x:f>IFERROR(INDEX('Methodology'!$G$30:$G$34,MATCH(E100,'Methodology'!$D$30:$D$34,0)),'Methodology'!$G$34)</x:f>
        <x:v>0.08</x:v>
      </x:c>
      <x:c r="Q100" s="97" t="n">
        <x:v>0.0384729933952289</x:v>
      </x:c>
      <x:c r="R100" s="97" t="n">
        <x:v>0.0158500699505423</x:v>
      </x:c>
      <x:c r="S100" s="97" t="n">
        <x:v>0.0645075322022916</x:v>
      </x:c>
      <x:c r="T100" s="97" t="n">
        <x:v>0.475292537260812</x:v>
      </x:c>
      <x:c r="U100" s="98" t="n">
        <x:v>23.1591155404297</x:v>
      </x:c>
      <x:c r="V100" s="88" t="n">
        <x:v>2023</x:v>
      </x:c>
      <x:c r="W100" s="98" t="n">
        <x:v>37.8601288414087</x:v>
      </x:c>
      <x:c r="X100" s="88" t="n">
        <x:v>2023</x:v>
      </x:c>
      <x:c r="Y100" s="97" t="n">
        <x:v>0.134810710987996</x:v>
      </x:c>
      <x:c r="Z100" s="88" t="n">
        <x:v>2023</x:v>
      </x:c>
      <x:c r="AA100" s="97" t="n">
        <x:f>MIN(0.995,MAX(0.002,IF(COUNTA(R100,U100)=0,N100,MAX(IF(R100="",0,R100),IF(U100="",0,1-EXP(-U100/1000))))))</x:f>
        <x:v>0.02289300150458018</x:v>
      </x:c>
      <x:c r="AB100" s="97" t="n">
        <x:f>MIN(0.995,MAX(0.005,IF(COUNTA(Q100,W100)=0,O100,MAX(IF(Q100="",0,Q100),IF(W100="",0,1-EXP(-W100/1000))))))</x:f>
        <x:v>0.0384729933952289</x:v>
      </x:c>
      <x:c r="AC100" s="97" t="n">
        <x:f>MIN(0.995,MAX(0.005,IF(S100="",P100,S100)))</x:f>
        <x:v>0.0645075322022916</x:v>
      </x:c>
      <x:c r="AD100" s="97" t="n">
        <x:f>AB100*'Methodology'!$B$31+AA100*'Methodology'!$B$32+AC100*'Methodology'!$B$33</x:f>
        <x:v>0.035623450114208116</x:v>
      </x:c>
      <x:c r="AE100" s="95" t="n">
        <x:f>K100*'Methodology'!$B$29+H100*'Methodology'!$B$30</x:f>
        <x:v>3942923242.5</x:v>
      </x:c>
      <x:c r="AF100" s="97" t="n">
        <x:f>MIN('Methodology'!$B$36,'Methodology'!$B$34+'Methodology'!$B$35*AD100)</x:f>
        <x:v>0.05064888408222984</x:v>
      </x:c>
      <x:c r="AG100" s="99" t="n">
        <x:v>1.15</x:v>
      </x:c>
      <x:c r="AH100" s="99" t="n">
        <x:v>1</x:v>
      </x:c>
      <x:c r="AI100" s="97" t="n">
        <x:f>MIN('Methodology'!$B$38,MAX('Methodology'!$B$37,(AA100*AG100)/(AA100*AG100+AB100)))</x:f>
        <x:v>0.4062804633442295</x:v>
      </x:c>
      <x:c r="AJ100" s="95" t="n">
        <x:f>AE100*AF100</x:f>
        <x:v>199704662.2545123</x:v>
      </x:c>
      <x:c r="AK100" s="95" t="n">
        <x:f>AJ100*AI100</x:f>
        <x:v>81136102.71276613</x:v>
      </x:c>
      <x:c r="AL100" s="95" t="n">
        <x:f>AJ100-AK100</x:f>
        <x:v>118568559.54174618</x:v>
      </x:c>
      <x:c r="AM100" s="95" t="str">
        <x:v>Yes</x:v>
      </x:c>
      <x:c r="AN100" s="95" t="n">
        <x:f>IF(AM100&lt;&gt;"Yes",0,IF(Y100&lt;&gt;"",MIN('Methodology'!$B$39*K100,'Methodology'!$B$40*H100*Y100),IF(T100&lt;&gt;"",'Methodology'!$B$41*K100*MIN(T100/0.5,1),0)))</x:f>
        <x:v>128860190.47091383</x:v>
      </x:c>
      <x:c r="AO100" s="95" t="n">
        <x:f>AK100*AH100</x:f>
        <x:v>81136102.71276613</x:v>
      </x:c>
      <x:c r="AP100" s="95" t="n">
        <x:f>MAX(AL100,AN100)*AH100</x:f>
        <x:v>128860190.47091383</x:v>
      </x:c>
      <x:c r="AQ100" s="100"/>
      <x:c r="AR100" s="100"/>
      <x:c r="AS100" s="101" t="n">
        <x:f>'Methodology'!$B$25</x:f>
        <x:v>0.9843925474017061</x:v>
      </x:c>
      <x:c r="AT100" s="101" t="n">
        <x:f>'Methodology'!$B$26</x:f>
        <x:v>0.8745719194860588</x:v>
      </x:c>
      <x:c r="AU100" s="95" t="n">
        <x:f>IF(AQ100="",AO100*AS100,AQ100)</x:f>
        <x:v>79869774.83566633</x:v>
      </x:c>
      <x:c r="AV100" s="95" t="n">
        <x:f>IF(AR100="",AP100*AT100,AR100)</x:f>
        <x:v>112697504.12548625</x:v>
      </x:c>
      <x:c r="AW100" s="85" t="str">
        <x:v>Low</x:v>
      </x:c>
      <x:c r="AX100" s="85" t="str">
        <x:v>IMF card-count inputs; consumption proxy; mobile-money analog</x:v>
      </x:c>
      <x:c r="AY100" s="85" t="str">
        <x:v>Mobile-money-heavy market; debit/equivalent estimate includes a capped purchase-like proxy (not the full value of transfers).</x:v>
      </x:c>
      <x:c r="AZ100" s="85"/>
    </x:row>
    <x:row r="101">
      <x:c r="A101" s="88" t="str">
        <x:v>Libya</x:v>
      </x:c>
      <x:c r="B101" s="88" t="str">
        <x:v>LY</x:v>
      </x:c>
      <x:c r="C101" s="88" t="str">
        <x:v>LBY</x:v>
      </x:c>
      <x:c r="D101" s="88" t="str">
        <x:v>Middle East, North Africa, Afghanistan &amp; Pakistan</x:v>
      </x:c>
      <x:c r="E101" s="88" t="str">
        <x:v>Upper middle income</x:v>
      </x:c>
      <x:c r="F101" s="88" t="n">
        <x:v>7381023</x:v>
      </x:c>
      <x:c r="G101" s="88" t="n">
        <x:v>2024</x:v>
      </x:c>
      <x:c r="H101" s="95" t="n">
        <x:v>48487151215.345</x:v>
      </x:c>
      <x:c r="I101" s="88" t="n">
        <x:v>2024</x:v>
      </x:c>
      <x:c r="J101" s="88" t="str">
        <x:v>World Bank</x:v>
      </x:c>
      <x:c r="K101" s="95" t="n">
        <x:v>15254960444.5835</x:v>
      </x:c>
      <x:c r="L101" s="88" t="n">
        <x:v>2024</x:v>
      </x:c>
      <x:c r="M101" s="88" t="str">
        <x:v>World Bank</x:v>
      </x:c>
      <x:c r="N101" s="96" t="n">
        <x:f>IFERROR(INDEX('Methodology'!$E$30:$E$34,MATCH(E101,'Methodology'!$D$30:$D$34,0)),'Methodology'!$E$34)</x:f>
        <x:v>0.23</x:v>
      </x:c>
      <x:c r="O101" s="96" t="n">
        <x:f>IFERROR(INDEX('Methodology'!$F$30:$F$34,MATCH(E101,'Methodology'!$D$30:$D$34,0)),'Methodology'!$F$34)</x:f>
        <x:v>0.62</x:v>
      </x:c>
      <x:c r="P101" s="96" t="n">
        <x:f>IFERROR(INDEX('Methodology'!$G$30:$G$34,MATCH(E101,'Methodology'!$D$30:$D$34,0)),'Methodology'!$G$34)</x:f>
        <x:v>0.45</x:v>
      </x:c>
      <x:c r="Q101" s="97" t="n">
        <x:v>0.26099411683416</x:v>
      </x:c>
      <x:c r="R101" s="97" t="n">
        <x:v>0.0985796075809337</x:v>
      </x:c>
      <x:c r="S101" s="97" t="n">
        <x:v>0.150126045725958</x:v>
      </x:c>
      <x:c r="T101" s="97"/>
      <x:c r="U101" s="98"/>
      <x:c r="V101" s="88"/>
      <x:c r="W101" s="98" t="n">
        <x:v>265.704498194245</x:v>
      </x:c>
      <x:c r="X101" s="88" t="n">
        <x:v>2022</x:v>
      </x:c>
      <x:c r="Y101" s="97" t="n">
        <x:v>189.84295484392499</x:v>
      </x:c>
      <x:c r="Z101" s="88" t="n">
        <x:v>2022</x:v>
      </x:c>
      <x:c r="AA101" s="97" t="n">
        <x:f>MIN(0.995,MAX(0.002,IF(COUNTA(R101,U101)=0,N101,MAX(IF(R101="",0,R101),IF(U101="",0,1-EXP(-U101/1000))))))</x:f>
        <x:v>0.0985796075809337</x:v>
      </x:c>
      <x:c r="AB101" s="97" t="n">
        <x:f>MIN(0.995,MAX(0.005,IF(COUNTA(Q101,W101)=0,O101,MAX(IF(Q101="",0,Q101),IF(W101="",0,1-EXP(-W101/1000))))))</x:f>
        <x:v>0.26099411683416</x:v>
      </x:c>
      <x:c r="AC101" s="97" t="n">
        <x:f>MIN(0.995,MAX(0.005,IF(S101="",P101,S101)))</x:f>
        <x:v>0.150126045725958</x:v>
      </x:c>
      <x:c r="AD101" s="97" t="n">
        <x:f>AB101*'Methodology'!$B$31+AA101*'Methodology'!$B$32+AC101*'Methodology'!$B$33</x:f>
        <x:v>0.19306223148471058</x:v>
      </x:c>
      <x:c r="AE101" s="95" t="n">
        <x:f>K101*'Methodology'!$B$29+H101*'Methodology'!$B$30</x:f>
        <x:v>25224617675.81195</x:v>
      </x:c>
      <x:c r="AF101" s="97" t="n">
        <x:f>MIN('Methodology'!$B$36,'Methodology'!$B$34+'Methodology'!$B$35*AD101)</x:f>
        <x:v>0.16400480666899162</x:v>
      </x:c>
      <x:c r="AG101" s="99" t="n">
        <x:v>1.2</x:v>
      </x:c>
      <x:c r="AH101" s="99" t="n">
        <x:v>1</x:v>
      </x:c>
      <x:c r="AI101" s="97" t="n">
        <x:f>MIN('Methodology'!$B$38,MAX('Methodology'!$B$37,(AA101*AG101)/(AA101*AG101+AB101)))</x:f>
        <x:v>0.31188705087550206</x:v>
      </x:c>
      <x:c r="AJ101" s="95" t="n">
        <x:f>AE101*AF101</x:f>
        <x:v>4136958545.2207675</x:v>
      </x:c>
      <x:c r="AK101" s="95" t="n">
        <x:f>AJ101*AI101</x:f>
        <x:v>1290263800.2631125</x:v>
      </x:c>
      <x:c r="AL101" s="95" t="n">
        <x:f>AJ101-AK101</x:f>
        <x:v>2846694744.957655</x:v>
      </x:c>
      <x:c r="AM101" s="95" t="str">
        <x:v>No</x:v>
      </x:c>
      <x:c r="AN101" s="95" t="n">
        <x:f>IF(AM101&lt;&gt;"Yes",0,IF(Y101&lt;&gt;"",MIN('Methodology'!$B$39*K101,'Methodology'!$B$40*H101*Y101),IF(T101&lt;&gt;"",'Methodology'!$B$41*K101*MIN(T101/0.5,1),0)))</x:f>
        <x:v>0</x:v>
      </x:c>
      <x:c r="AO101" s="95" t="n">
        <x:f>AK101*AH101</x:f>
        <x:v>1290263800.2631125</x:v>
      </x:c>
      <x:c r="AP101" s="95" t="n">
        <x:f>MAX(AL101,AN101)*AH101</x:f>
        <x:v>2846694744.957655</x:v>
      </x:c>
      <x:c r="AQ101" s="100"/>
      <x:c r="AR101" s="100"/>
      <x:c r="AS101" s="101" t="n">
        <x:f>'Methodology'!$B$25</x:f>
        <x:v>0.9843925474017061</x:v>
      </x:c>
      <x:c r="AT101" s="101" t="n">
        <x:f>'Methodology'!$B$26</x:f>
        <x:v>0.8745719194860588</x:v>
      </x:c>
      <x:c r="AU101" s="95" t="n">
        <x:f>IF(AQ101="",AO101*AS101,AQ101)</x:f>
        <x:v>1270126069.1612115</x:v>
      </x:c>
      <x:c r="AV101" s="95" t="n">
        <x:f>IF(AR101="",AP101*AT101,AR101)</x:f>
        <x:v>2489639287.288493</x:v>
      </x:c>
      <x:c r="AW101" s="85" t="str">
        <x:v>Medium-high</x:v>
      </x:c>
      <x:c r="AX101" s="85" t="str">
        <x:v>Findex ownership inputs</x:v>
      </x:c>
      <x:c r="AY101" s="85" t="str">
        <x:v>Modeled from consumption, card access, and payment-use indicators.</x:v>
      </x:c>
      <x:c r="AZ101" s="85"/>
    </x:row>
    <x:row r="102">
      <x:c r="A102" s="88" t="str">
        <x:v>Liechtenstein</x:v>
      </x:c>
      <x:c r="B102" s="88" t="str">
        <x:v>LI</x:v>
      </x:c>
      <x:c r="C102" s="88" t="str">
        <x:v>LIE</x:v>
      </x:c>
      <x:c r="D102" s="88" t="str">
        <x:v>Europe &amp; Central Asia</x:v>
      </x:c>
      <x:c r="E102" s="88" t="str">
        <x:v>High income</x:v>
      </x:c>
      <x:c r="F102" s="88" t="n">
        <x:v>40450</x:v>
      </x:c>
      <x:c r="G102" s="88" t="n">
        <x:v>2024</x:v>
      </x:c>
      <x:c r="H102" s="95" t="n">
        <x:v>8905764270.4054</x:v>
      </x:c>
      <x:c r="I102" s="88" t="n">
        <x:v>2024</x:v>
      </x:c>
      <x:c r="J102" s="88" t="str">
        <x:v>World Bank</x:v>
      </x:c>
      <x:c r="K102" s="95" t="n">
        <x:v>5165343276.835132</x:v>
      </x:c>
      <x:c r="L102" s="88" t="n">
        <x:v>2024</x:v>
      </x:c>
      <x:c r="M102" s="88" t="str">
        <x:v>GDP-share proxy</x:v>
      </x:c>
      <x:c r="N102" s="96" t="n">
        <x:f>IFERROR(INDEX('Methodology'!$E$30:$E$34,MATCH(E102,'Methodology'!$D$30:$D$34,0)),'Methodology'!$E$34)</x:f>
        <x:v>0.48</x:v>
      </x:c>
      <x:c r="O102" s="96" t="n">
        <x:f>IFERROR(INDEX('Methodology'!$F$30:$F$34,MATCH(E102,'Methodology'!$D$30:$D$34,0)),'Methodology'!$F$34)</x:f>
        <x:v>0.86</x:v>
      </x:c>
      <x:c r="P102" s="96" t="n">
        <x:f>IFERROR(INDEX('Methodology'!$G$30:$G$34,MATCH(E102,'Methodology'!$D$30:$D$34,0)),'Methodology'!$G$34)</x:f>
        <x:v>0.72</x:v>
      </x:c>
      <x:c r="Q102" s="97"/>
      <x:c r="R102" s="97"/>
      <x:c r="S102" s="97"/>
      <x:c r="T102" s="97"/>
      <x:c r="U102" s="98"/>
      <x:c r="V102" s="88"/>
      <x:c r="W102" s="98"/>
      <x:c r="X102" s="88"/>
      <x:c r="Y102" s="97"/>
      <x:c r="Z102" s="88"/>
      <x:c r="AA102" s="97" t="n">
        <x:f>MIN(0.995,MAX(0.002,IF(COUNTA(R102,U102)=0,N102,MAX(IF(R102="",0,R102),IF(U102="",0,1-EXP(-U102/1000))))))</x:f>
        <x:v>0.48</x:v>
      </x:c>
      <x:c r="AB102" s="97" t="n">
        <x:f>MIN(0.995,MAX(0.005,IF(COUNTA(Q102,W102)=0,O102,MAX(IF(Q102="",0,Q102),IF(W102="",0,1-EXP(-W102/1000))))))</x:f>
        <x:v>0.86</x:v>
      </x:c>
      <x:c r="AC102" s="97" t="n">
        <x:f>MIN(0.995,MAX(0.005,IF(S102="",P102,S102)))</x:f>
        <x:v>0.72</x:v>
      </x:c>
      <x:c r="AD102" s="97" t="n">
        <x:f>AB102*'Methodology'!$B$31+AA102*'Methodology'!$B$32+AC102*'Methodology'!$B$33</x:f>
        <x:v>0.713</x:v>
      </x:c>
      <x:c r="AE102" s="95" t="n">
        <x:f>K102*'Methodology'!$B$29+H102*'Methodology'!$B$30</x:f>
        <x:v>6287469574.906212</x:v>
      </x:c>
      <x:c r="AF102" s="97" t="n">
        <x:f>MIN('Methodology'!$B$36,'Methodology'!$B$34+'Methodology'!$B$35*AD102)</x:f>
        <x:v>0.53836</x:v>
      </x:c>
      <x:c r="AG102" s="99" t="n">
        <x:v>0.85</x:v>
      </x:c>
      <x:c r="AH102" s="99" t="n">
        <x:v>1</x:v>
      </x:c>
      <x:c r="AI102" s="97" t="n">
        <x:f>MIN('Methodology'!$B$38,MAX('Methodology'!$B$37,(AA102*AG102)/(AA102*AG102+AB102)))</x:f>
        <x:v>0.3217665615141956</x:v>
      </x:c>
      <x:c r="AJ102" s="95" t="n">
        <x:f>AE102*AF102</x:f>
        <x:v>3384922120.346508</x:v>
      </x:c>
      <x:c r="AK102" s="95" t="n">
        <x:f>AJ102*AI102</x:f>
        <x:v>1089154751.657236</x:v>
      </x:c>
      <x:c r="AL102" s="95" t="n">
        <x:f>AJ102-AK102</x:f>
        <x:v>2295767368.689272</x:v>
      </x:c>
      <x:c r="AM102" s="95" t="str">
        <x:v>No</x:v>
      </x:c>
      <x:c r="AN102" s="95" t="n">
        <x:f>IF(AM102&lt;&gt;"Yes",0,IF(Y102&lt;&gt;"",MIN('Methodology'!$B$39*K102,'Methodology'!$B$40*H102*Y102),IF(T102&lt;&gt;"",'Methodology'!$B$41*K102*MIN(T102/0.5,1),0)))</x:f>
        <x:v>0</x:v>
      </x:c>
      <x:c r="AO102" s="95" t="n">
        <x:f>AK102*AH102</x:f>
        <x:v>1089154751.657236</x:v>
      </x:c>
      <x:c r="AP102" s="95" t="n">
        <x:f>MAX(AL102,AN102)*AH102</x:f>
        <x:v>2295767368.689272</x:v>
      </x:c>
      <x:c r="AQ102" s="100"/>
      <x:c r="AR102" s="100"/>
      <x:c r="AS102" s="101" t="n">
        <x:f>'Methodology'!$B$25</x:f>
        <x:v>0.9843925474017061</x:v>
      </x:c>
      <x:c r="AT102" s="101" t="n">
        <x:f>'Methodology'!$B$26</x:f>
        <x:v>0.8745719194860588</x:v>
      </x:c>
      <x:c r="AU102" s="95" t="n">
        <x:f>IF(AQ102="",AO102*AS102,AQ102)</x:f>
        <x:v>1072155820.4985392</x:v>
      </x:c>
      <x:c r="AV102" s="95" t="n">
        <x:f>IF(AR102="",AP102*AT102,AR102)</x:f>
        <x:v>2007813674.328035</x:v>
      </x:c>
      <x:c r="AW102" s="85" t="str">
        <x:v>Low</x:v>
      </x:c>
      <x:c r="AX102" s="85" t="str">
        <x:v>income/region payment proxy; consumption proxy</x:v>
      </x:c>
      <x:c r="AY102" s="85" t="str">
        <x:v>No recent household-consumption series; GDP-share proxy used, reducing precision. Small/tourism-exposed economy; cross-border spending can materially shift totals.</x:v>
      </x:c>
      <x:c r="AZ102" s="85"/>
    </x:row>
    <x:row r="103">
      <x:c r="A103" s="88" t="str">
        <x:v>Lithuania</x:v>
      </x:c>
      <x:c r="B103" s="88" t="str">
        <x:v>LT</x:v>
      </x:c>
      <x:c r="C103" s="88" t="str">
        <x:v>LTU</x:v>
      </x:c>
      <x:c r="D103" s="88" t="str">
        <x:v>Europe &amp; Central Asia</x:v>
      </x:c>
      <x:c r="E103" s="88" t="str">
        <x:v>High income</x:v>
      </x:c>
      <x:c r="F103" s="88" t="n">
        <x:v>2888278</x:v>
      </x:c>
      <x:c r="G103" s="88" t="n">
        <x:v>2024</x:v>
      </x:c>
      <x:c r="H103" s="95" t="n">
        <x:v>85503938573.5664</x:v>
      </x:c>
      <x:c r="I103" s="88" t="n">
        <x:v>2024</x:v>
      </x:c>
      <x:c r="J103" s="88" t="str">
        <x:v>World Bank</x:v>
      </x:c>
      <x:c r="K103" s="95" t="n">
        <x:v>47077061519.7148</x:v>
      </x:c>
      <x:c r="L103" s="88" t="n">
        <x:v>2024</x:v>
      </x:c>
      <x:c r="M103" s="88" t="str">
        <x:v>World Bank</x:v>
      </x:c>
      <x:c r="N103" s="96" t="n">
        <x:f>IFERROR(INDEX('Methodology'!$E$30:$E$34,MATCH(E103,'Methodology'!$D$30:$D$34,0)),'Methodology'!$E$34)</x:f>
        <x:v>0.48</x:v>
      </x:c>
      <x:c r="O103" s="96" t="n">
        <x:f>IFERROR(INDEX('Methodology'!$F$30:$F$34,MATCH(E103,'Methodology'!$D$30:$D$34,0)),'Methodology'!$F$34)</x:f>
        <x:v>0.86</x:v>
      </x:c>
      <x:c r="P103" s="96" t="n">
        <x:f>IFERROR(INDEX('Methodology'!$G$30:$G$34,MATCH(E103,'Methodology'!$D$30:$D$34,0)),'Methodology'!$G$34)</x:f>
        <x:v>0.72</x:v>
      </x:c>
      <x:c r="Q103" s="97" t="n">
        <x:v>0.931406530704255</x:v>
      </x:c>
      <x:c r="R103" s="97" t="n">
        <x:v>0.118924955880777</x:v>
      </x:c>
      <x:c r="S103" s="97"/>
      <x:c r="T103" s="97"/>
      <x:c r="U103" s="98" t="n">
        <x:v>234.912295532131</x:v>
      </x:c>
      <x:c r="V103" s="88" t="n">
        <x:v>2024</x:v>
      </x:c>
      <x:c r="W103" s="98" t="n">
        <x:v>23307.9149075532</x:v>
      </x:c>
      <x:c r="X103" s="88" t="n">
        <x:v>2024</x:v>
      </x:c>
      <x:c r="Y103" s="97"/>
      <x:c r="Z103" s="88"/>
      <x:c r="AA103" s="97" t="n">
        <x:f>MIN(0.995,MAX(0.002,IF(COUNTA(R103,U103)=0,N103,MAX(IF(R103="",0,R103),IF(U103="",0,1-EXP(-U103/1000))))))</x:f>
        <x:v>0.20935981073493148</x:v>
      </x:c>
      <x:c r="AB103" s="97" t="n">
        <x:f>MIN(0.995,MAX(0.005,IF(COUNTA(Q103,W103)=0,O103,MAX(IF(Q103="",0,Q103),IF(W103="",0,1-EXP(-W103/1000))))))</x:f>
        <x:v>0.995</x:v>
      </x:c>
      <x:c r="AC103" s="97" t="n">
        <x:f>MIN(0.995,MAX(0.005,IF(S103="",P103,S103)))</x:f>
        <x:v>0.72</x:v>
      </x:c>
      <x:c r="AD103" s="97" t="n">
        <x:f>AB103*'Methodology'!$B$31+AA103*'Methodology'!$B$32+AC103*'Methodology'!$B$33</x:f>
        <x:v>0.6925259337572259</x:v>
      </x:c>
      <x:c r="AE103" s="95" t="n">
        <x:f>K103*'Methodology'!$B$29+H103*'Methodology'!$B$30</x:f>
        <x:v>58605124635.87028</x:v>
      </x:c>
      <x:c r="AF103" s="97" t="n">
        <x:f>MIN('Methodology'!$B$36,'Methodology'!$B$34+'Methodology'!$B$35*AD103)</x:f>
        <x:v>0.5236186723052026</x:v>
      </x:c>
      <x:c r="AG103" s="99" t="n">
        <x:v>0.85</x:v>
      </x:c>
      <x:c r="AH103" s="99" t="n">
        <x:v>1</x:v>
      </x:c>
      <x:c r="AI103" s="97" t="n">
        <x:f>MIN('Methodology'!$B$38,MAX('Methodology'!$B$37,(AA103*AG103)/(AA103*AG103+AB103)))</x:f>
        <x:v>0.15171571954276625</x:v>
      </x:c>
      <x:c r="AJ103" s="95" t="n">
        <x:f>AE103*AF103</x:f>
        <x:v>30686737552.11532</x:v>
      </x:c>
      <x:c r="AK103" s="95" t="n">
        <x:f>AJ103*AI103</x:f>
        <x:v>4655660468.139201</x:v>
      </x:c>
      <x:c r="AL103" s="95" t="n">
        <x:f>AJ103-AK103</x:f>
        <x:v>26031077083.976116</x:v>
      </x:c>
      <x:c r="AM103" s="95" t="str">
        <x:v>No</x:v>
      </x:c>
      <x:c r="AN103" s="95" t="n">
        <x:f>IF(AM103&lt;&gt;"Yes",0,IF(Y103&lt;&gt;"",MIN('Methodology'!$B$39*K103,'Methodology'!$B$40*H103*Y103),IF(T103&lt;&gt;"",'Methodology'!$B$41*K103*MIN(T103/0.5,1),0)))</x:f>
        <x:v>0</x:v>
      </x:c>
      <x:c r="AO103" s="95" t="n">
        <x:f>AK103*AH103</x:f>
        <x:v>4655660468.139201</x:v>
      </x:c>
      <x:c r="AP103" s="95" t="n">
        <x:f>MAX(AL103,AN103)*AH103</x:f>
        <x:v>26031077083.976116</x:v>
      </x:c>
      <x:c r="AQ103" s="100"/>
      <x:c r="AR103" s="100"/>
      <x:c r="AS103" s="101" t="n">
        <x:f>'Methodology'!$B$25</x:f>
        <x:v>0.9843925474017061</x:v>
      </x:c>
      <x:c r="AT103" s="101" t="n">
        <x:f>'Methodology'!$B$26</x:f>
        <x:v>0.8745719194860588</x:v>
      </x:c>
      <x:c r="AU103" s="95" t="n">
        <x:f>IF(AQ103="",AO103*AS103,AQ103)</x:f>
        <x:v>4582997468.068968</x:v>
      </x:c>
      <x:c r="AV103" s="95" t="n">
        <x:f>IF(AR103="",AP103*AT103,AR103)</x:f>
        <x:v>22766049051.62255</x:v>
      </x:c>
      <x:c r="AW103" s="85" t="str">
        <x:v>Medium-high</x:v>
      </x:c>
      <x:c r="AX103" s="85" t="str">
        <x:v>IMF card-count inputs</x:v>
      </x:c>
      <x:c r="AY103" s="85" t="str">
        <x:v>Modeled from consumption, card access, and payment-use indicators.</x:v>
      </x:c>
      <x:c r="AZ103" s="85"/>
    </x:row>
    <x:row r="104">
      <x:c r="A104" s="88" t="str">
        <x:v>Luxembourg</x:v>
      </x:c>
      <x:c r="B104" s="88" t="str">
        <x:v>LU</x:v>
      </x:c>
      <x:c r="C104" s="88" t="str">
        <x:v>LUX</x:v>
      </x:c>
      <x:c r="D104" s="88" t="str">
        <x:v>Europe &amp; Central Asia</x:v>
      </x:c>
      <x:c r="E104" s="88" t="str">
        <x:v>High income</x:v>
      </x:c>
      <x:c r="F104" s="88" t="n">
        <x:v>677012</x:v>
      </x:c>
      <x:c r="G104" s="88" t="n">
        <x:v>2024</x:v>
      </x:c>
      <x:c r="H104" s="95" t="n">
        <x:v>93279851863.4062</x:v>
      </x:c>
      <x:c r="I104" s="88" t="n">
        <x:v>2024</x:v>
      </x:c>
      <x:c r="J104" s="88" t="str">
        <x:v>World Bank</x:v>
      </x:c>
      <x:c r="K104" s="95" t="n">
        <x:v>31070196779.0703</x:v>
      </x:c>
      <x:c r="L104" s="88" t="n">
        <x:v>2024</x:v>
      </x:c>
      <x:c r="M104" s="88" t="str">
        <x:v>World Bank</x:v>
      </x:c>
      <x:c r="N104" s="96" t="n">
        <x:f>IFERROR(INDEX('Methodology'!$E$30:$E$34,MATCH(E104,'Methodology'!$D$30:$D$34,0)),'Methodology'!$E$34)</x:f>
        <x:v>0.48</x:v>
      </x:c>
      <x:c r="O104" s="96" t="n">
        <x:f>IFERROR(INDEX('Methodology'!$F$30:$F$34,MATCH(E104,'Methodology'!$D$30:$D$34,0)),'Methodology'!$F$34)</x:f>
        <x:v>0.86</x:v>
      </x:c>
      <x:c r="P104" s="96" t="n">
        <x:f>IFERROR(INDEX('Methodology'!$G$30:$G$34,MATCH(E104,'Methodology'!$D$30:$D$34,0)),'Methodology'!$G$34)</x:f>
        <x:v>0.72</x:v>
      </x:c>
      <x:c r="Q104" s="97" t="n">
        <x:v>0.895384705218112</x:v>
      </x:c>
      <x:c r="R104" s="97" t="n">
        <x:v>0.697952560955028</x:v>
      </x:c>
      <x:c r="S104" s="97"/>
      <x:c r="T104" s="97"/>
      <x:c r="U104" s="98" t="n">
        <x:v>6263.17111176933</x:v>
      </x:c>
      <x:c r="V104" s="88" t="n">
        <x:v>2024</x:v>
      </x:c>
      <x:c r="W104" s="98" t="n">
        <x:v>6941.71571089447</x:v>
      </x:c>
      <x:c r="X104" s="88" t="n">
        <x:v>2024</x:v>
      </x:c>
      <x:c r="Y104" s="97"/>
      <x:c r="Z104" s="88"/>
      <x:c r="AA104" s="97" t="n">
        <x:f>MIN(0.995,MAX(0.002,IF(COUNTA(R104,U104)=0,N104,MAX(IF(R104="",0,R104),IF(U104="",0,1-EXP(-U104/1000))))))</x:f>
        <x:v>0.995</x:v>
      </x:c>
      <x:c r="AB104" s="97" t="n">
        <x:f>MIN(0.995,MAX(0.005,IF(COUNTA(Q104,W104)=0,O104,MAX(IF(Q104="",0,Q104),IF(W104="",0,1-EXP(-W104/1000))))))</x:f>
        <x:v>0.995</x:v>
      </x:c>
      <x:c r="AC104" s="97" t="n">
        <x:f>MIN(0.995,MAX(0.005,IF(S104="",P104,S104)))</x:f>
        <x:v>0.72</x:v>
      </x:c>
      <x:c r="AD104" s="97" t="n">
        <x:f>AB104*'Methodology'!$B$31+AA104*'Methodology'!$B$32+AC104*'Methodology'!$B$33</x:f>
        <x:v>0.9674999999999999</x:v>
      </x:c>
      <x:c r="AE104" s="95" t="n">
        <x:f>K104*'Methodology'!$B$29+H104*'Methodology'!$B$30</x:f>
        <x:v>49733093304.37107</x:v>
      </x:c>
      <x:c r="AF104" s="97" t="n">
        <x:f>MIN('Methodology'!$B$36,'Methodology'!$B$34+'Methodology'!$B$35*AD104)</x:f>
        <x:v>0.7215999999999999</x:v>
      </x:c>
      <x:c r="AG104" s="99" t="n">
        <x:v>0.85</x:v>
      </x:c>
      <x:c r="AH104" s="99" t="n">
        <x:v>1</x:v>
      </x:c>
      <x:c r="AI104" s="97" t="n">
        <x:f>MIN('Methodology'!$B$38,MAX('Methodology'!$B$37,(AA104*AG104)/(AA104*AG104+AB104)))</x:f>
        <x:v>0.4594594594594595</x:v>
      </x:c>
      <x:c r="AJ104" s="95" t="n">
        <x:f>AE104*AF104</x:f>
        <x:v>35887400128.43416</x:v>
      </x:c>
      <x:c r="AK104" s="95" t="n">
        <x:f>AJ104*AI104</x:f>
        <x:v>16488805464.415695</x:v>
      </x:c>
      <x:c r="AL104" s="95" t="n">
        <x:f>AJ104-AK104</x:f>
        <x:v>19398594664.018463</x:v>
      </x:c>
      <x:c r="AM104" s="95" t="str">
        <x:v>No</x:v>
      </x:c>
      <x:c r="AN104" s="95" t="n">
        <x:f>IF(AM104&lt;&gt;"Yes",0,IF(Y104&lt;&gt;"",MIN('Methodology'!$B$39*K104,'Methodology'!$B$40*H104*Y104),IF(T104&lt;&gt;"",'Methodology'!$B$41*K104*MIN(T104/0.5,1),0)))</x:f>
        <x:v>0</x:v>
      </x:c>
      <x:c r="AO104" s="95" t="n">
        <x:f>AK104*AH104</x:f>
        <x:v>16488805464.415695</x:v>
      </x:c>
      <x:c r="AP104" s="95" t="n">
        <x:f>MAX(AL104,AN104)*AH104</x:f>
        <x:v>19398594664.018463</x:v>
      </x:c>
      <x:c r="AQ104" s="100"/>
      <x:c r="AR104" s="100"/>
      <x:c r="AS104" s="101" t="n">
        <x:f>'Methodology'!$B$25</x:f>
        <x:v>0.9843925474017061</x:v>
      </x:c>
      <x:c r="AT104" s="101" t="n">
        <x:f>'Methodology'!$B$26</x:f>
        <x:v>0.8745719194860588</x:v>
      </x:c>
      <x:c r="AU104" s="95" t="n">
        <x:f>IF(AQ104="",AO104*AS104,AQ104)</x:f>
        <x:v>16231457214.727339</x:v>
      </x:c>
      <x:c r="AV104" s="95" t="n">
        <x:f>IF(AR104="",AP104*AT104,AR104)</x:f>
        <x:v>16965466170.642647</x:v>
      </x:c>
      <x:c r="AW104" s="85" t="str">
        <x:v>Medium-high</x:v>
      </x:c>
      <x:c r="AX104" s="85" t="str">
        <x:v>IMF card-count inputs</x:v>
      </x:c>
      <x:c r="AY104" s="85" t="str">
        <x:v>Modeled from consumption, card access, and payment-use indicators. Small/tourism-exposed economy; cross-border spending can materially shift totals.</x:v>
      </x:c>
      <x:c r="AZ104" s="85"/>
    </x:row>
    <x:row r="105">
      <x:c r="A105" s="88" t="str">
        <x:v>Madagascar</x:v>
      </x:c>
      <x:c r="B105" s="88" t="str">
        <x:v>MG</x:v>
      </x:c>
      <x:c r="C105" s="88" t="str">
        <x:v>MDG</x:v>
      </x:c>
      <x:c r="D105" s="88" t="str">
        <x:v>Sub-Saharan Africa </x:v>
      </x:c>
      <x:c r="E105" s="88" t="str">
        <x:v>Low income</x:v>
      </x:c>
      <x:c r="F105" s="88" t="n">
        <x:v>31964956</x:v>
      </x:c>
      <x:c r="G105" s="88" t="n">
        <x:v>2024</x:v>
      </x:c>
      <x:c r="H105" s="95" t="n">
        <x:v>17592832696.1336</x:v>
      </x:c>
      <x:c r="I105" s="88" t="n">
        <x:v>2024</x:v>
      </x:c>
      <x:c r="J105" s="88" t="str">
        <x:v>World Bank</x:v>
      </x:c>
      <x:c r="K105" s="95" t="n">
        <x:v>12526308308.0462</x:v>
      </x:c>
      <x:c r="L105" s="88" t="n">
        <x:v>2024</x:v>
      </x:c>
      <x:c r="M105" s="88" t="str">
        <x:v>World Bank</x:v>
      </x:c>
      <x:c r="N105" s="96" t="n">
        <x:f>IFERROR(INDEX('Methodology'!$E$30:$E$34,MATCH(E105,'Methodology'!$D$30:$D$34,0)),'Methodology'!$E$34)</x:f>
        <x:v>0.015</x:v>
      </x:c>
      <x:c r="O105" s="96" t="n">
        <x:f>IFERROR(INDEX('Methodology'!$F$30:$F$34,MATCH(E105,'Methodology'!$D$30:$D$34,0)),'Methodology'!$F$34)</x:f>
        <x:v>0.11</x:v>
      </x:c>
      <x:c r="P105" s="96" t="n">
        <x:f>IFERROR(INDEX('Methodology'!$G$30:$G$34,MATCH(E105,'Methodology'!$D$30:$D$34,0)),'Methodology'!$G$34)</x:f>
        <x:v>0.08</x:v>
      </x:c>
      <x:c r="Q105" s="97" t="n">
        <x:v>0.024805024246432</x:v>
      </x:c>
      <x:c r="R105" s="97" t="n">
        <x:v>0.0110185615551488</x:v>
      </x:c>
      <x:c r="S105" s="97" t="n">
        <x:v>0.024181526171983</x:v>
      </x:c>
      <x:c r="T105" s="97" t="n">
        <x:v>0.193550167093779</x:v>
      </x:c>
      <x:c r="U105" s="98" t="n">
        <x:v>0.0154953627398944</x:v>
      </x:c>
      <x:c r="V105" s="88" t="n">
        <x:v>2024</x:v>
      </x:c>
      <x:c r="W105" s="98" t="n">
        <x:v>38.1259580935553</x:v>
      </x:c>
      <x:c r="X105" s="88" t="n">
        <x:v>2024</x:v>
      </x:c>
      <x:c r="Y105" s="97" t="n">
        <x:v>0.951071706599202</x:v>
      </x:c>
      <x:c r="Z105" s="88" t="n">
        <x:v>2024</x:v>
      </x:c>
      <x:c r="AA105" s="97" t="n">
        <x:f>MIN(0.995,MAX(0.002,IF(COUNTA(R105,U105)=0,N105,MAX(IF(R105="",0,R105),IF(U105="",0,1-EXP(-U105/1000))))))</x:f>
        <x:v>0.0110185615551488</x:v>
      </x:c>
      <x:c r="AB105" s="97" t="n">
        <x:f>MIN(0.995,MAX(0.005,IF(COUNTA(Q105,W105)=0,O105,MAX(IF(Q105="",0,Q105),IF(W105="",0,1-EXP(-W105/1000))))))</x:f>
        <x:v>0.03740831295886393</x:v>
      </x:c>
      <x:c r="AC105" s="97" t="n">
        <x:f>MIN(0.995,MAX(0.005,IF(S105="",P105,S105)))</x:f>
        <x:v>0.024181526171983</x:v>
      </x:c>
      <x:c r="AD105" s="97" t="n">
        <x:f>AB105*'Methodology'!$B$31+AA105*'Methodology'!$B$32+AC105*'Methodology'!$B$33</x:f>
        <x:v>0.026849221288875545</x:v>
      </x:c>
      <x:c r="AE105" s="95" t="n">
        <x:f>K105*'Methodology'!$B$29+H105*'Methodology'!$B$30</x:f>
        <x:v>14046265624.47242</x:v>
      </x:c>
      <x:c r="AF105" s="97" t="n">
        <x:f>MIN('Methodology'!$B$36,'Methodology'!$B$34+'Methodology'!$B$35*AD105)</x:f>
        <x:v>0.04433143932799039</x:v>
      </x:c>
      <x:c r="AG105" s="99" t="n">
        <x:v>1.15</x:v>
      </x:c>
      <x:c r="AH105" s="99" t="n">
        <x:v>1</x:v>
      </x:c>
      <x:c r="AI105" s="97" t="n">
        <x:f>MIN('Methodology'!$B$38,MAX('Methodology'!$B$37,(AA105*AG105)/(AA105*AG105+AB105)))</x:f>
        <x:v>0.2530238045822959</x:v>
      </x:c>
      <x:c r="AJ105" s="95" t="n">
        <x:f>AE105*AF105</x:f>
        <x:v>622691172.3161361</x:v>
      </x:c>
      <x:c r="AK105" s="95" t="n">
        <x:f>AJ105*AI105</x:f>
        <x:v>157555689.49923876</x:v>
      </x:c>
      <x:c r="AL105" s="95" t="n">
        <x:f>AJ105-AK105</x:f>
        <x:v>465135482.8168974</x:v>
      </x:c>
      <x:c r="AM105" s="95" t="str">
        <x:v>Yes</x:v>
      </x:c>
      <x:c r="AN105" s="95" t="n">
        <x:f>IF(AM105&lt;&gt;"Yes",0,IF(Y105&lt;&gt;"",MIN('Methodology'!$B$39*K105,'Methodology'!$B$40*H105*Y105),IF(T105&lt;&gt;"",'Methodology'!$B$41*K105*MIN(T105/0.5,1),0)))</x:f>
        <x:v>3131577077.01155</x:v>
      </x:c>
      <x:c r="AO105" s="95" t="n">
        <x:f>AK105*AH105</x:f>
        <x:v>157555689.49923876</x:v>
      </x:c>
      <x:c r="AP105" s="95" t="n">
        <x:f>MAX(AL105,AN105)*AH105</x:f>
        <x:v>3131577077.01155</x:v>
      </x:c>
      <x:c r="AQ105" s="100"/>
      <x:c r="AR105" s="100"/>
      <x:c r="AS105" s="101" t="n">
        <x:f>'Methodology'!$B$25</x:f>
        <x:v>0.9843925474017061</x:v>
      </x:c>
      <x:c r="AT105" s="101" t="n">
        <x:f>'Methodology'!$B$26</x:f>
        <x:v>0.8745719194860588</x:v>
      </x:c>
      <x:c r="AU105" s="95" t="n">
        <x:f>IF(AQ105="",AO105*AS105,AQ105)</x:f>
        <x:v>155096646.54378787</x:v>
      </x:c>
      <x:c r="AV105" s="95" t="n">
        <x:f>IF(AR105="",AP105*AT105,AR105)</x:f>
        <x:v>2738789375.260533</x:v>
      </x:c>
      <x:c r="AW105" s="85" t="str">
        <x:v>Medium-high</x:v>
      </x:c>
      <x:c r="AX105" s="85" t="str">
        <x:v>IMF card-count inputs; mobile-money analog</x:v>
      </x:c>
      <x:c r="AY105" s="85" t="str">
        <x:v>Mobile-money-heavy market; debit/equivalent estimate includes a capped purchase-like proxy (not the full value of transfers).</x:v>
      </x:c>
      <x:c r="AZ105" s="85"/>
    </x:row>
    <x:row r="106">
      <x:c r="A106" s="88" t="str">
        <x:v>Malawi</x:v>
      </x:c>
      <x:c r="B106" s="88" t="str">
        <x:v>MW</x:v>
      </x:c>
      <x:c r="C106" s="88" t="str">
        <x:v>MWI</x:v>
      </x:c>
      <x:c r="D106" s="88" t="str">
        <x:v>Sub-Saharan Africa </x:v>
      </x:c>
      <x:c r="E106" s="88" t="str">
        <x:v>Low income</x:v>
      </x:c>
      <x:c r="F106" s="88" t="n">
        <x:v>21655286</x:v>
      </x:c>
      <x:c r="G106" s="88" t="n">
        <x:v>2024</x:v>
      </x:c>
      <x:c r="H106" s="95" t="n">
        <x:v>11311971400.3864</x:v>
      </x:c>
      <x:c r="I106" s="88" t="n">
        <x:v>2024</x:v>
      </x:c>
      <x:c r="J106" s="88" t="str">
        <x:v>World Bank</x:v>
      </x:c>
      <x:c r="K106" s="95" t="n">
        <x:v>9651070647.83666</x:v>
      </x:c>
      <x:c r="L106" s="88" t="n">
        <x:v>2024</x:v>
      </x:c>
      <x:c r="M106" s="88" t="str">
        <x:v>World Bank</x:v>
      </x:c>
      <x:c r="N106" s="96" t="n">
        <x:f>IFERROR(INDEX('Methodology'!$E$30:$E$34,MATCH(E106,'Methodology'!$D$30:$D$34,0)),'Methodology'!$E$34)</x:f>
        <x:v>0.015</x:v>
      </x:c>
      <x:c r="O106" s="96" t="n">
        <x:f>IFERROR(INDEX('Methodology'!$F$30:$F$34,MATCH(E106,'Methodology'!$D$30:$D$34,0)),'Methodology'!$F$34)</x:f>
        <x:v>0.11</x:v>
      </x:c>
      <x:c r="P106" s="96" t="n">
        <x:f>IFERROR(INDEX('Methodology'!$G$30:$G$34,MATCH(E106,'Methodology'!$D$30:$D$34,0)),'Methodology'!$G$34)</x:f>
        <x:v>0.08</x:v>
      </x:c>
      <x:c r="Q106" s="97" t="n">
        <x:v>0.0421563608748426</x:v>
      </x:c>
      <x:c r="R106" s="97" t="n">
        <x:v>0.00452645512502593</x:v>
      </x:c>
      <x:c r="S106" s="97" t="n">
        <x:v>0.104353134870286</x:v>
      </x:c>
      <x:c r="T106" s="97" t="n">
        <x:v>0.473991978362086</x:v>
      </x:c>
      <x:c r="U106" s="98" t="n">
        <x:v>0.185173860258555</x:v>
      </x:c>
      <x:c r="V106" s="88" t="n">
        <x:v>2024</x:v>
      </x:c>
      <x:c r="W106" s="98" t="n">
        <x:v>113.658477677063</x:v>
      </x:c>
      <x:c r="X106" s="88" t="n">
        <x:v>2024</x:v>
      </x:c>
      <x:c r="Y106" s="97" t="n">
        <x:v>0.960948764261655</x:v>
      </x:c>
      <x:c r="Z106" s="88" t="n">
        <x:v>2024</x:v>
      </x:c>
      <x:c r="AA106" s="97" t="n">
        <x:f>MIN(0.995,MAX(0.002,IF(COUNTA(R106,U106)=0,N106,MAX(IF(R106="",0,R106),IF(U106="",0,1-EXP(-U106/1000))))))</x:f>
        <x:v>0.00452645512502593</x:v>
      </x:c>
      <x:c r="AB106" s="97" t="n">
        <x:f>MIN(0.995,MAX(0.005,IF(COUNTA(Q106,W106)=0,O106,MAX(IF(Q106="",0,Q106),IF(W106="",0,1-EXP(-W106/1000))))))</x:f>
        <x:v>0.10743726606654813</x:v>
      </x:c>
      <x:c r="AC106" s="97" t="n">
        <x:f>MIN(0.995,MAX(0.005,IF(S106="",P106,S106)))</x:f>
        <x:v>0.104353134870286</x:v>
      </x:c>
      <x:c r="AD106" s="97" t="n">
        <x:f>AB106*'Methodology'!$B$31+AA106*'Methodology'!$B$32+AC106*'Methodology'!$B$33</x:f>
        <x:v>0.07111006911738915</x:v>
      </x:c>
      <x:c r="AE106" s="95" t="n">
        <x:f>K106*'Methodology'!$B$29+H106*'Methodology'!$B$30</x:f>
        <x:v>10149340873.601582</x:v>
      </x:c>
      <x:c r="AF106" s="97" t="n">
        <x:f>MIN('Methodology'!$B$36,'Methodology'!$B$34+'Methodology'!$B$35*AD106)</x:f>
        <x:v>0.0761992497645202</x:v>
      </x:c>
      <x:c r="AG106" s="99" t="n">
        <x:v>1.15</x:v>
      </x:c>
      <x:c r="AH106" s="99" t="n">
        <x:v>1</x:v>
      </x:c>
      <x:c r="AI106" s="97" t="n">
        <x:f>MIN('Methodology'!$B$38,MAX('Methodology'!$B$37,(AA106*AG106)/(AA106*AG106+AB106)))</x:f>
        <x:v>0.04621181737331598</x:v>
      </x:c>
      <x:c r="AJ106" s="95" t="n">
        <x:f>AE106*AF106</x:f>
        <x:v>773372160.1728204</x:v>
      </x:c>
      <x:c r="AK106" s="95" t="n">
        <x:f>AJ106*AI106</x:f>
        <x:v>35738933.02751325</x:v>
      </x:c>
      <x:c r="AL106" s="95" t="n">
        <x:f>AJ106-AK106</x:f>
        <x:v>737633227.1453072</x:v>
      </x:c>
      <x:c r="AM106" s="95" t="str">
        <x:v>Yes</x:v>
      </x:c>
      <x:c r="AN106" s="95" t="n">
        <x:f>IF(AM106&lt;&gt;"Yes",0,IF(Y106&lt;&gt;"",MIN('Methodology'!$B$39*K106,'Methodology'!$B$40*H106*Y106),IF(T106&lt;&gt;"",'Methodology'!$B$41*K106*MIN(T106/0.5,1),0)))</x:f>
        <x:v>2174044987.7128987</x:v>
      </x:c>
      <x:c r="AO106" s="95" t="n">
        <x:f>AK106*AH106</x:f>
        <x:v>35738933.02751325</x:v>
      </x:c>
      <x:c r="AP106" s="95" t="n">
        <x:f>MAX(AL106,AN106)*AH106</x:f>
        <x:v>2174044987.7128987</x:v>
      </x:c>
      <x:c r="AQ106" s="100"/>
      <x:c r="AR106" s="100"/>
      <x:c r="AS106" s="101" t="n">
        <x:f>'Methodology'!$B$25</x:f>
        <x:v>0.9843925474017061</x:v>
      </x:c>
      <x:c r="AT106" s="101" t="n">
        <x:f>'Methodology'!$B$26</x:f>
        <x:v>0.8745719194860588</x:v>
      </x:c>
      <x:c r="AU106" s="95" t="n">
        <x:f>IF(AQ106="",AO106*AS106,AQ106)</x:f>
        <x:v>35181139.32437274</x:v>
      </x:c>
      <x:c r="AV106" s="95" t="n">
        <x:f>IF(AR106="",AP106*AT106,AR106)</x:f>
        <x:v>1901358697.953115</x:v>
      </x:c>
      <x:c r="AW106" s="85" t="str">
        <x:v>Medium-high</x:v>
      </x:c>
      <x:c r="AX106" s="85" t="str">
        <x:v>IMF card-count inputs; mobile-money analog</x:v>
      </x:c>
      <x:c r="AY106" s="85" t="str">
        <x:v>Mobile-money-heavy market; debit/equivalent estimate includes a capped purchase-like proxy (not the full value of transfers).</x:v>
      </x:c>
      <x:c r="AZ106" s="85"/>
    </x:row>
    <x:row r="107">
      <x:c r="A107" s="88" t="str">
        <x:v>Malaysia</x:v>
      </x:c>
      <x:c r="B107" s="88" t="str">
        <x:v>MY</x:v>
      </x:c>
      <x:c r="C107" s="88" t="str">
        <x:v>MYS</x:v>
      </x:c>
      <x:c r="D107" s="88" t="str">
        <x:v>East Asia &amp; Pacific</x:v>
      </x:c>
      <x:c r="E107" s="88" t="str">
        <x:v>Upper middle income</x:v>
      </x:c>
      <x:c r="F107" s="88" t="n">
        <x:v>35557673</x:v>
      </x:c>
      <x:c r="G107" s="88" t="n">
        <x:v>2024</x:v>
      </x:c>
      <x:c r="H107" s="95" t="n">
        <x:v>422227005428.688</x:v>
      </x:c>
      <x:c r="I107" s="88" t="n">
        <x:v>2024</x:v>
      </x:c>
      <x:c r="J107" s="88" t="str">
        <x:v>World Bank</x:v>
      </x:c>
      <x:c r="K107" s="95" t="n">
        <x:v>256552030754.117</x:v>
      </x:c>
      <x:c r="L107" s="88" t="n">
        <x:v>2024</x:v>
      </x:c>
      <x:c r="M107" s="88" t="str">
        <x:v>World Bank</x:v>
      </x:c>
      <x:c r="N107" s="96" t="n">
        <x:f>IFERROR(INDEX('Methodology'!$E$30:$E$34,MATCH(E107,'Methodology'!$D$30:$D$34,0)),'Methodology'!$E$34)</x:f>
        <x:v>0.23</x:v>
      </x:c>
      <x:c r="O107" s="96" t="n">
        <x:f>IFERROR(INDEX('Methodology'!$F$30:$F$34,MATCH(E107,'Methodology'!$D$30:$D$34,0)),'Methodology'!$F$34)</x:f>
        <x:v>0.62</x:v>
      </x:c>
      <x:c r="P107" s="96" t="n">
        <x:f>IFERROR(INDEX('Methodology'!$G$30:$G$34,MATCH(E107,'Methodology'!$D$30:$D$34,0)),'Methodology'!$G$34)</x:f>
        <x:v>0.45</x:v>
      </x:c>
      <x:c r="Q107" s="97" t="n">
        <x:v>0.800984484259027</x:v>
      </x:c>
      <x:c r="R107" s="97" t="n">
        <x:v>0.131774883178288</x:v>
      </x:c>
      <x:c r="S107" s="97" t="n">
        <x:v>0.522447611142088</x:v>
      </x:c>
      <x:c r="T107" s="97" t="n">
        <x:v>0.445049316596793</x:v>
      </x:c>
      <x:c r="U107" s="98" t="n">
        <x:v>446.360924676228</x:v>
      </x:c>
      <x:c r="V107" s="88" t="n">
        <x:v>2024</x:v>
      </x:c>
      <x:c r="W107" s="98" t="n">
        <x:v>2107.2860518304</x:v>
      </x:c>
      <x:c r="X107" s="88" t="n">
        <x:v>2024</x:v>
      </x:c>
      <x:c r="Y107" s="97" t="n">
        <x:v>0.0000231696014828545</x:v>
      </x:c>
      <x:c r="Z107" s="88" t="n">
        <x:v>2014</x:v>
      </x:c>
      <x:c r="AA107" s="97" t="n">
        <x:f>MIN(0.995,MAX(0.002,IF(COUNTA(R107,U107)=0,N107,MAX(IF(R107="",0,R107),IF(U107="",0,1-EXP(-U107/1000))))))</x:f>
        <x:v>0.36004724436673796</x:v>
      </x:c>
      <x:c r="AB107" s="97" t="n">
        <x:f>MIN(0.995,MAX(0.005,IF(COUNTA(Q107,W107)=0,O107,MAX(IF(Q107="",0,Q107),IF(W107="",0,1-EXP(-W107/1000))))))</x:f>
        <x:v>0.8784325531153293</x:v>
      </x:c>
      <x:c r="AC107" s="97" t="n">
        <x:f>MIN(0.995,MAX(0.005,IF(S107="",P107,S107)))</x:f>
        <x:v>0.522447611142088</x:v>
      </x:c>
      <x:c r="AD107" s="97" t="n">
        <x:f>AB107*'Methodology'!$B$31+AA107*'Methodology'!$B$32+AC107*'Methodology'!$B$33</x:f>
        <x:v>0.6613992008559982</x:v>
      </x:c>
      <x:c r="AE107" s="95" t="n">
        <x:f>K107*'Methodology'!$B$29+H107*'Methodology'!$B$30</x:f>
        <x:v>306254523156.4883</x:v>
      </x:c>
      <x:c r="AF107" s="97" t="n">
        <x:f>MIN('Methodology'!$B$36,'Methodology'!$B$34+'Methodology'!$B$35*AD107)</x:f>
        <x:v>0.5012074246163187</x:v>
      </x:c>
      <x:c r="AG107" s="99" t="n">
        <x:v>1.65</x:v>
      </x:c>
      <x:c r="AH107" s="99" t="n">
        <x:v>1</x:v>
      </x:c>
      <x:c r="AI107" s="97" t="n">
        <x:f>MIN('Methodology'!$B$38,MAX('Methodology'!$B$37,(AA107*AG107)/(AA107*AG107+AB107)))</x:f>
        <x:v>0.40344564650313924</x:v>
      </x:c>
      <x:c r="AJ107" s="95" t="n">
        <x:f>AE107*AF107</x:f>
        <x:v>153497040828.36224</x:v>
      </x:c>
      <x:c r="AK107" s="95" t="n">
        <x:f>AJ107*AI107</x:f>
        <x:v>61927712873.31737</x:v>
      </x:c>
      <x:c r="AL107" s="95" t="n">
        <x:f>AJ107-AK107</x:f>
        <x:v>91569327955.04488</x:v>
      </x:c>
      <x:c r="AM107" s="95" t="str">
        <x:v>No</x:v>
      </x:c>
      <x:c r="AN107" s="95" t="n">
        <x:f>IF(AM107&lt;&gt;"Yes",0,IF(Y107&lt;&gt;"",MIN('Methodology'!$B$39*K107,'Methodology'!$B$40*H107*Y107),IF(T107&lt;&gt;"",'Methodology'!$B$41*K107*MIN(T107/0.5,1),0)))</x:f>
        <x:v>0</x:v>
      </x:c>
      <x:c r="AO107" s="95" t="n">
        <x:f>AK107*AH107</x:f>
        <x:v>61927712873.31737</x:v>
      </x:c>
      <x:c r="AP107" s="95" t="n">
        <x:f>MAX(AL107,AN107)*AH107</x:f>
        <x:v>91569327955.04488</x:v>
      </x:c>
      <x:c r="AQ107" s="100"/>
      <x:c r="AR107" s="100"/>
      <x:c r="AS107" s="101" t="n">
        <x:f>'Methodology'!$B$25</x:f>
        <x:v>0.9843925474017061</x:v>
      </x:c>
      <x:c r="AT107" s="101" t="n">
        <x:f>'Methodology'!$B$26</x:f>
        <x:v>0.8745719194860588</x:v>
      </x:c>
      <x:c r="AU107" s="95" t="n">
        <x:f>IF(AQ107="",AO107*AS107,AQ107)</x:f>
        <x:v>60961179030.12631</x:v>
      </x:c>
      <x:c r="AV107" s="95" t="n">
        <x:f>IF(AR107="",AP107*AT107,AR107)</x:f>
        <x:v>80083962915.69202</x:v>
      </x:c>
      <x:c r="AW107" s="85" t="str">
        <x:v>Medium-high</x:v>
      </x:c>
      <x:c r="AX107" s="85" t="str">
        <x:v>IMF card-count inputs</x:v>
      </x:c>
      <x:c r="AY107" s="85" t="str">
        <x:v>Modeled from consumption, card access, and payment-use indicators.</x:v>
      </x:c>
      <x:c r="AZ107" s="85"/>
    </x:row>
    <x:row r="108">
      <x:c r="A108" s="88" t="str">
        <x:v>Maldives</x:v>
      </x:c>
      <x:c r="B108" s="88" t="str">
        <x:v>MV</x:v>
      </x:c>
      <x:c r="C108" s="88" t="str">
        <x:v>MDV</x:v>
      </x:c>
      <x:c r="D108" s="88" t="str">
        <x:v>South Asia</x:v>
      </x:c>
      <x:c r="E108" s="88" t="str">
        <x:v>Upper middle income</x:v>
      </x:c>
      <x:c r="F108" s="88" t="n">
        <x:v>527799</x:v>
      </x:c>
      <x:c r="G108" s="88" t="n">
        <x:v>2024</x:v>
      </x:c>
      <x:c r="H108" s="95" t="n">
        <x:v>7061608267.25451</x:v>
      </x:c>
      <x:c r="I108" s="88" t="n">
        <x:v>2024</x:v>
      </x:c>
      <x:c r="J108" s="88" t="str">
        <x:v>World Bank</x:v>
      </x:c>
      <x:c r="K108" s="95" t="n">
        <x:v>3656985621.60102</x:v>
      </x:c>
      <x:c r="L108" s="88" t="n">
        <x:v>2024</x:v>
      </x:c>
      <x:c r="M108" s="88" t="str">
        <x:v>World Bank</x:v>
      </x:c>
      <x:c r="N108" s="96" t="n">
        <x:f>IFERROR(INDEX('Methodology'!$E$30:$E$34,MATCH(E108,'Methodology'!$D$30:$D$34,0)),'Methodology'!$E$34)</x:f>
        <x:v>0.23</x:v>
      </x:c>
      <x:c r="O108" s="96" t="n">
        <x:f>IFERROR(INDEX('Methodology'!$F$30:$F$34,MATCH(E108,'Methodology'!$D$30:$D$34,0)),'Methodology'!$F$34)</x:f>
        <x:v>0.62</x:v>
      </x:c>
      <x:c r="P108" s="96" t="n">
        <x:f>IFERROR(INDEX('Methodology'!$G$30:$G$34,MATCH(E108,'Methodology'!$D$30:$D$34,0)),'Methodology'!$G$34)</x:f>
        <x:v>0.45</x:v>
      </x:c>
      <x:c r="Q108" s="97" t="n">
        <x:v>0.709382690590107</x:v>
      </x:c>
      <x:c r="R108" s="97" t="n">
        <x:v>0.138229466196179</x:v>
      </x:c>
      <x:c r="S108" s="97"/>
      <x:c r="T108" s="97" t="n">
        <x:v>0.233007872254875</x:v>
      </x:c>
      <x:c r="U108" s="98" t="n">
        <x:v>118.576847769823</x:v>
      </x:c>
      <x:c r="V108" s="88" t="n">
        <x:v>2024</x:v>
      </x:c>
      <x:c r="W108" s="98" t="n">
        <x:v>1446.14542099169</x:v>
      </x:c>
      <x:c r="X108" s="88" t="n">
        <x:v>2024</x:v>
      </x:c>
      <x:c r="Y108" s="97" t="n">
        <x:v>0.00424742249977957</x:v>
      </x:c>
      <x:c r="Z108" s="88" t="n">
        <x:v>2024</x:v>
      </x:c>
      <x:c r="AA108" s="97" t="n">
        <x:f>MIN(0.995,MAX(0.002,IF(COUNTA(R108,U108)=0,N108,MAX(IF(R108="",0,R108),IF(U108="",0,1-EXP(-U108/1000))))))</x:f>
        <x:v>0.138229466196179</x:v>
      </x:c>
      <x:c r="AB108" s="97" t="n">
        <x:f>MIN(0.995,MAX(0.005,IF(COUNTA(Q108,W108)=0,O108,MAX(IF(Q108="",0,Q108),IF(W108="",0,1-EXP(-W108/1000))))))</x:f>
        <x:v>0.764523797359802</x:v>
      </x:c>
      <x:c r="AC108" s="97" t="n">
        <x:f>MIN(0.995,MAX(0.005,IF(S108="",P108,S108)))</x:f>
        <x:v>0.45</x:v>
      </x:c>
      <x:c r="AD108" s="97" t="n">
        <x:f>AB108*'Methodology'!$B$31+AA108*'Methodology'!$B$32+AC108*'Methodology'!$B$33</x:f>
        <x:v>0.5138684017165538</x:v>
      </x:c>
      <x:c r="AE108" s="95" t="n">
        <x:f>K108*'Methodology'!$B$29+H108*'Methodology'!$B$30</x:f>
        <x:v>4678372415.297067</x:v>
      </x:c>
      <x:c r="AF108" s="97" t="n">
        <x:f>MIN('Methodology'!$B$36,'Methodology'!$B$34+'Methodology'!$B$35*AD108)</x:f>
        <x:v>0.3949852492359187</x:v>
      </x:c>
      <x:c r="AG108" s="99" t="n">
        <x:v>1.2</x:v>
      </x:c>
      <x:c r="AH108" s="99" t="n">
        <x:v>1</x:v>
      </x:c>
      <x:c r="AI108" s="97" t="n">
        <x:f>MIN('Methodology'!$B$38,MAX('Methodology'!$B$37,(AA108*AG108)/(AA108*AG108+AB108)))</x:f>
        <x:v>0.17828408186307546</x:v>
      </x:c>
      <x:c r="AJ108" s="95" t="n">
        <x:f>AE108*AF108</x:f>
        <x:v>1847888094.4745588</x:v>
      </x:c>
      <x:c r="AK108" s="95" t="n">
        <x:f>AJ108*AI108</x:f>
        <x:v>329449032.30910474</x:v>
      </x:c>
      <x:c r="AL108" s="95" t="n">
        <x:f>AJ108-AK108</x:f>
        <x:v>1518439062.1654541</x:v>
      </x:c>
      <x:c r="AM108" s="95" t="str">
        <x:v>No</x:v>
      </x:c>
      <x:c r="AN108" s="95" t="n">
        <x:f>IF(AM108&lt;&gt;"Yes",0,IF(Y108&lt;&gt;"",MIN('Methodology'!$B$39*K108,'Methodology'!$B$40*H108*Y108),IF(T108&lt;&gt;"",'Methodology'!$B$41*K108*MIN(T108/0.5,1),0)))</x:f>
        <x:v>0</x:v>
      </x:c>
      <x:c r="AO108" s="95" t="n">
        <x:f>AK108*AH108</x:f>
        <x:v>329449032.30910474</x:v>
      </x:c>
      <x:c r="AP108" s="95" t="n">
        <x:f>MAX(AL108,AN108)*AH108</x:f>
        <x:v>1518439062.1654541</x:v>
      </x:c>
      <x:c r="AQ108" s="100"/>
      <x:c r="AR108" s="100"/>
      <x:c r="AS108" s="101" t="n">
        <x:f>'Methodology'!$B$25</x:f>
        <x:v>0.9843925474017061</x:v>
      </x:c>
      <x:c r="AT108" s="101" t="n">
        <x:f>'Methodology'!$B$26</x:f>
        <x:v>0.8745719194860588</x:v>
      </x:c>
      <x:c r="AU108" s="95" t="n">
        <x:f>IF(AQ108="",AO108*AS108,AQ108)</x:f>
        <x:v>324307172.1537866</x:v>
      </x:c>
      <x:c r="AV108" s="95" t="n">
        <x:f>IF(AR108="",AP108*AT108,AR108)</x:f>
        <x:v>1327984165.2206523</x:v>
      </x:c>
      <x:c r="AW108" s="85" t="str">
        <x:v>Medium-high</x:v>
      </x:c>
      <x:c r="AX108" s="85" t="str">
        <x:v>IMF card-count inputs</x:v>
      </x:c>
      <x:c r="AY108" s="85" t="str">
        <x:v>Modeled from consumption, card access, and payment-use indicators. Small/tourism-exposed economy; cross-border spending can materially shift totals.</x:v>
      </x:c>
      <x:c r="AZ108" s="85"/>
    </x:row>
    <x:row r="109">
      <x:c r="A109" s="88" t="str">
        <x:v>Mali</x:v>
      </x:c>
      <x:c r="B109" s="88" t="str">
        <x:v>ML</x:v>
      </x:c>
      <x:c r="C109" s="88" t="str">
        <x:v>MLI</x:v>
      </x:c>
      <x:c r="D109" s="88" t="str">
        <x:v>Sub-Saharan Africa </x:v>
      </x:c>
      <x:c r="E109" s="88" t="str">
        <x:v>Low income</x:v>
      </x:c>
      <x:c r="F109" s="88" t="n">
        <x:v>24478595</x:v>
      </x:c>
      <x:c r="G109" s="88" t="n">
        <x:v>2024</x:v>
      </x:c>
      <x:c r="H109" s="95" t="n">
        <x:v>26761281076.7658</x:v>
      </x:c>
      <x:c r="I109" s="88" t="n">
        <x:v>2024</x:v>
      </x:c>
      <x:c r="J109" s="88" t="str">
        <x:v>World Bank</x:v>
      </x:c>
      <x:c r="K109" s="95" t="n">
        <x:v>19419084926.3629</x:v>
      </x:c>
      <x:c r="L109" s="88" t="n">
        <x:v>2024</x:v>
      </x:c>
      <x:c r="M109" s="88" t="str">
        <x:v>World Bank</x:v>
      </x:c>
      <x:c r="N109" s="96" t="n">
        <x:f>IFERROR(INDEX('Methodology'!$E$30:$E$34,MATCH(E109,'Methodology'!$D$30:$D$34,0)),'Methodology'!$E$34)</x:f>
        <x:v>0.015</x:v>
      </x:c>
      <x:c r="O109" s="96" t="n">
        <x:f>IFERROR(INDEX('Methodology'!$F$30:$F$34,MATCH(E109,'Methodology'!$D$30:$D$34,0)),'Methodology'!$F$34)</x:f>
        <x:v>0.11</x:v>
      </x:c>
      <x:c r="P109" s="96" t="n">
        <x:f>IFERROR(INDEX('Methodology'!$G$30:$G$34,MATCH(E109,'Methodology'!$D$30:$D$34,0)),'Methodology'!$G$34)</x:f>
        <x:v>0.08</x:v>
      </x:c>
      <x:c r="Q109" s="97" t="n">
        <x:v>0.104339336937736</x:v>
      </x:c>
      <x:c r="R109" s="97" t="n">
        <x:v>0.043359819062749</x:v>
      </x:c>
      <x:c r="S109" s="97" t="n">
        <x:v>0.102050618427009</x:v>
      </x:c>
      <x:c r="T109" s="97" t="n">
        <x:v>0.483876158762192</x:v>
      </x:c>
      <x:c r="U109" s="98"/>
      <x:c r="V109" s="88"/>
      <x:c r="W109" s="98" t="n">
        <x:v>42.9222040112159</x:v>
      </x:c>
      <x:c r="X109" s="88" t="n">
        <x:v>2023</x:v>
      </x:c>
      <x:c r="Y109" s="97" t="n">
        <x:v>1.24665246551661</x:v>
      </x:c>
      <x:c r="Z109" s="88" t="n">
        <x:v>2023</x:v>
      </x:c>
      <x:c r="AA109" s="97" t="n">
        <x:f>MIN(0.995,MAX(0.002,IF(COUNTA(R109,U109)=0,N109,MAX(IF(R109="",0,R109),IF(U109="",0,1-EXP(-U109/1000))))))</x:f>
        <x:v>0.043359819062749</x:v>
      </x:c>
      <x:c r="AB109" s="97" t="n">
        <x:f>MIN(0.995,MAX(0.005,IF(COUNTA(Q109,W109)=0,O109,MAX(IF(Q109="",0,Q109),IF(W109="",0,1-EXP(-W109/1000))))))</x:f>
        <x:v>0.104339336937736</x:v>
      </x:c>
      <x:c r="AC109" s="97" t="n">
        <x:f>MIN(0.995,MAX(0.005,IF(S109="",P109,S109)))</x:f>
        <x:v>0.102050618427009</x:v>
      </x:c>
      <x:c r="AD109" s="97" t="n">
        <x:f>AB109*'Methodology'!$B$31+AA109*'Methodology'!$B$32+AC109*'Methodology'!$B$33</x:f>
        <x:v>0.08276763383041785</x:v>
      </x:c>
      <x:c r="AE109" s="95" t="n">
        <x:f>K109*'Methodology'!$B$29+H109*'Methodology'!$B$30</x:f>
        <x:v>21621743771.48377</x:v>
      </x:c>
      <x:c r="AF109" s="97" t="n">
        <x:f>MIN('Methodology'!$B$36,'Methodology'!$B$34+'Methodology'!$B$35*AD109)</x:f>
        <x:v>0.08459269635790084</x:v>
      </x:c>
      <x:c r="AG109" s="99" t="n">
        <x:v>1.15</x:v>
      </x:c>
      <x:c r="AH109" s="99" t="n">
        <x:v>1</x:v>
      </x:c>
      <x:c r="AI109" s="97" t="n">
        <x:f>MIN('Methodology'!$B$38,MAX('Methodology'!$B$37,(AA109*AG109)/(AA109*AG109+AB109)))</x:f>
        <x:v>0.3233643330769608</x:v>
      </x:c>
      <x:c r="AJ109" s="95" t="n">
        <x:f>AE109*AF109</x:f>
        <x:v>1829041605.5894601</x:v>
      </x:c>
      <x:c r="AK109" s="95" t="n">
        <x:f>AJ109*AI109</x:f>
        <x:v>591446818.9614493</x:v>
      </x:c>
      <x:c r="AL109" s="95" t="n">
        <x:f>AJ109-AK109</x:f>
        <x:v>1237594786.6280107</x:v>
      </x:c>
      <x:c r="AM109" s="95" t="str">
        <x:v>Yes</x:v>
      </x:c>
      <x:c r="AN109" s="95" t="n">
        <x:f>IF(AM109&lt;&gt;"Yes",0,IF(Y109&lt;&gt;"",MIN('Methodology'!$B$39*K109,'Methodology'!$B$40*H109*Y109),IF(T109&lt;&gt;"",'Methodology'!$B$41*K109*MIN(T109/0.5,1),0)))</x:f>
        <x:v>4854771231.590725</x:v>
      </x:c>
      <x:c r="AO109" s="95" t="n">
        <x:f>AK109*AH109</x:f>
        <x:v>591446818.9614493</x:v>
      </x:c>
      <x:c r="AP109" s="95" t="n">
        <x:f>MAX(AL109,AN109)*AH109</x:f>
        <x:v>4854771231.590725</x:v>
      </x:c>
      <x:c r="AQ109" s="100"/>
      <x:c r="AR109" s="100"/>
      <x:c r="AS109" s="101" t="n">
        <x:f>'Methodology'!$B$25</x:f>
        <x:v>0.9843925474017061</x:v>
      </x:c>
      <x:c r="AT109" s="101" t="n">
        <x:f>'Methodology'!$B$26</x:f>
        <x:v>0.8745719194860588</x:v>
      </x:c>
      <x:c r="AU109" s="95" t="n">
        <x:f>IF(AQ109="",AO109*AS109,AQ109)</x:f>
        <x:v>582215840.7700968</x:v>
      </x:c>
      <x:c r="AV109" s="95" t="n">
        <x:f>IF(AR109="",AP109*AT109,AR109)</x:f>
        <x:v>4245846594.677998</x:v>
      </x:c>
      <x:c r="AW109" s="85" t="str">
        <x:v>Medium-high</x:v>
      </x:c>
      <x:c r="AX109" s="85" t="str">
        <x:v>Findex ownership inputs; mobile-money analog</x:v>
      </x:c>
      <x:c r="AY109" s="85" t="str">
        <x:v>Mobile-money-heavy market; debit/equivalent estimate includes a capped purchase-like proxy (not the full value of transfers).</x:v>
      </x:c>
      <x:c r="AZ109" s="85"/>
    </x:row>
    <x:row r="110">
      <x:c r="A110" s="88" t="str">
        <x:v>Malta</x:v>
      </x:c>
      <x:c r="B110" s="88" t="str">
        <x:v>MT</x:v>
      </x:c>
      <x:c r="C110" s="88" t="str">
        <x:v>MLT</x:v>
      </x:c>
      <x:c r="D110" s="88" t="str">
        <x:v>Middle East, North Africa, Afghanistan &amp; Pakistan</x:v>
      </x:c>
      <x:c r="E110" s="88" t="str">
        <x:v>High income</x:v>
      </x:c>
      <x:c r="F110" s="88" t="n">
        <x:v>568847</x:v>
      </x:c>
      <x:c r="G110" s="88" t="n">
        <x:v>2024</x:v>
      </x:c>
      <x:c r="H110" s="95" t="n">
        <x:v>25042712191.3281</x:v>
      </x:c>
      <x:c r="I110" s="88" t="n">
        <x:v>2024</x:v>
      </x:c>
      <x:c r="J110" s="88" t="str">
        <x:v>World Bank</x:v>
      </x:c>
      <x:c r="K110" s="95" t="n">
        <x:v>11245500118.125</x:v>
      </x:c>
      <x:c r="L110" s="88" t="n">
        <x:v>2024</x:v>
      </x:c>
      <x:c r="M110" s="88" t="str">
        <x:v>World Bank</x:v>
      </x:c>
      <x:c r="N110" s="96" t="n">
        <x:f>IFERROR(INDEX('Methodology'!$E$30:$E$34,MATCH(E110,'Methodology'!$D$30:$D$34,0)),'Methodology'!$E$34)</x:f>
        <x:v>0.48</x:v>
      </x:c>
      <x:c r="O110" s="96" t="n">
        <x:f>IFERROR(INDEX('Methodology'!$F$30:$F$34,MATCH(E110,'Methodology'!$D$30:$D$34,0)),'Methodology'!$F$34)</x:f>
        <x:v>0.86</x:v>
      </x:c>
      <x:c r="P110" s="96" t="n">
        <x:f>IFERROR(INDEX('Methodology'!$G$30:$G$34,MATCH(E110,'Methodology'!$D$30:$D$34,0)),'Methodology'!$G$34)</x:f>
        <x:v>0.72</x:v>
      </x:c>
      <x:c r="Q110" s="97" t="n">
        <x:v>0.921323692212556</x:v>
      </x:c>
      <x:c r="R110" s="97" t="n">
        <x:v>0.424750249207261</x:v>
      </x:c>
      <x:c r="S110" s="97"/>
      <x:c r="T110" s="97"/>
      <x:c r="U110" s="98" t="n">
        <x:v>598.382440006573</x:v>
      </x:c>
      <x:c r="V110" s="88" t="n">
        <x:v>2024</x:v>
      </x:c>
      <x:c r="W110" s="98" t="n">
        <x:v>2184.87182362806</x:v>
      </x:c>
      <x:c r="X110" s="88" t="n">
        <x:v>2024</x:v>
      </x:c>
      <x:c r="Y110" s="97"/>
      <x:c r="Z110" s="88"/>
      <x:c r="AA110" s="97" t="n">
        <x:f>MIN(0.995,MAX(0.002,IF(COUNTA(R110,U110)=0,N110,MAX(IF(R110="",0,R110),IF(U110="",0,1-EXP(-U110/1000))))))</x:f>
        <x:v>0.4502999097893031</x:v>
      </x:c>
      <x:c r="AB110" s="97" t="n">
        <x:f>MIN(0.995,MAX(0.005,IF(COUNTA(Q110,W110)=0,O110,MAX(IF(Q110="",0,Q110),IF(W110="",0,1-EXP(-W110/1000))))))</x:f>
        <x:v>0.921323692212556</x:v>
      </x:c>
      <x:c r="AC110" s="97" t="n">
        <x:f>MIN(0.995,MAX(0.005,IF(S110="",P110,S110)))</x:f>
        <x:v>0.72</x:v>
      </x:c>
      <x:c r="AD110" s="97" t="n">
        <x:f>AB110*'Methodology'!$B$31+AA110*'Methodology'!$B$32+AC110*'Methodology'!$B$33</x:f>
        <x:v>0.7363329991431619</x:v>
      </x:c>
      <x:c r="AE110" s="95" t="n">
        <x:f>K110*'Methodology'!$B$29+H110*'Methodology'!$B$30</x:f>
        <x:v>15384663740.085928</x:v>
      </x:c>
      <x:c r="AF110" s="97" t="n">
        <x:f>MIN('Methodology'!$B$36,'Methodology'!$B$34+'Methodology'!$B$35*AD110)</x:f>
        <x:v>0.5551597593830765</x:v>
      </x:c>
      <x:c r="AG110" s="99" t="n">
        <x:v>1.2</x:v>
      </x:c>
      <x:c r="AH110" s="99" t="n">
        <x:v>1</x:v>
      </x:c>
      <x:c r="AI110" s="97" t="n">
        <x:f>MIN('Methodology'!$B$38,MAX('Methodology'!$B$37,(AA110*AG110)/(AA110*AG110+AB110)))</x:f>
        <x:v>0.3696832185002187</x:v>
      </x:c>
      <x:c r="AJ110" s="95" t="n">
        <x:f>AE110*AF110</x:f>
        <x:v>8540946220.135646</x:v>
      </x:c>
      <x:c r="AK110" s="95" t="n">
        <x:f>AJ110*AI110</x:f>
        <x:v>3157444487.697023</x:v>
      </x:c>
      <x:c r="AL110" s="95" t="n">
        <x:f>AJ110-AK110</x:f>
        <x:v>5383501732.438623</x:v>
      </x:c>
      <x:c r="AM110" s="95" t="str">
        <x:v>No</x:v>
      </x:c>
      <x:c r="AN110" s="95" t="n">
        <x:f>IF(AM110&lt;&gt;"Yes",0,IF(Y110&lt;&gt;"",MIN('Methodology'!$B$39*K110,'Methodology'!$B$40*H110*Y110),IF(T110&lt;&gt;"",'Methodology'!$B$41*K110*MIN(T110/0.5,1),0)))</x:f>
        <x:v>0</x:v>
      </x:c>
      <x:c r="AO110" s="95" t="n">
        <x:f>AK110*AH110</x:f>
        <x:v>3157444487.697023</x:v>
      </x:c>
      <x:c r="AP110" s="95" t="n">
        <x:f>MAX(AL110,AN110)*AH110</x:f>
        <x:v>5383501732.438623</x:v>
      </x:c>
      <x:c r="AQ110" s="100"/>
      <x:c r="AR110" s="100"/>
      <x:c r="AS110" s="101" t="n">
        <x:f>'Methodology'!$B$25</x:f>
        <x:v>0.9843925474017061</x:v>
      </x:c>
      <x:c r="AT110" s="101" t="n">
        <x:f>'Methodology'!$B$26</x:f>
        <x:v>0.8745719194860588</x:v>
      </x:c>
      <x:c r="AU110" s="95" t="n">
        <x:f>IF(AQ110="",AO110*AS110,AQ110)</x:f>
        <x:v>3108164822.523547</x:v>
      </x:c>
      <x:c r="AV110" s="95" t="n">
        <x:f>IF(AR110="",AP110*AT110,AR110)</x:f>
        <x:v>4708259443.69537</x:v>
      </x:c>
      <x:c r="AW110" s="85" t="str">
        <x:v>Medium-high</x:v>
      </x:c>
      <x:c r="AX110" s="85" t="str">
        <x:v>IMF card-count inputs</x:v>
      </x:c>
      <x:c r="AY110" s="85" t="str">
        <x:v>Modeled from consumption, card access, and payment-use indicators. Small/tourism-exposed economy; cross-border spending can materially shift totals.</x:v>
      </x:c>
      <x:c r="AZ110" s="85"/>
    </x:row>
    <x:row r="111">
      <x:c r="A111" s="88" t="str">
        <x:v>Marshall Islands</x:v>
      </x:c>
      <x:c r="B111" s="88" t="str">
        <x:v>MH</x:v>
      </x:c>
      <x:c r="C111" s="88" t="str">
        <x:v>MHL</x:v>
      </x:c>
      <x:c r="D111" s="88" t="str">
        <x:v>East Asia &amp; Pacific</x:v>
      </x:c>
      <x:c r="E111" s="88" t="str">
        <x:v>Upper middle income</x:v>
      </x:c>
      <x:c r="F111" s="88" t="n">
        <x:v>37548</x:v>
      </x:c>
      <x:c r="G111" s="88" t="n">
        <x:v>2024</x:v>
      </x:c>
      <x:c r="H111" s="95" t="n">
        <x:v>285000000</x:v>
      </x:c>
      <x:c r="I111" s="88" t="n">
        <x:v>2024</x:v>
      </x:c>
      <x:c r="J111" s="88" t="str">
        <x:v>World Bank</x:v>
      </x:c>
      <x:c r="K111" s="95" t="n">
        <x:v>198025800</x:v>
      </x:c>
      <x:c r="L111" s="88" t="n">
        <x:v>2024</x:v>
      </x:c>
      <x:c r="M111" s="88" t="str">
        <x:v>World Bank</x:v>
      </x:c>
      <x:c r="N111" s="96" t="n">
        <x:f>IFERROR(INDEX('Methodology'!$E$30:$E$34,MATCH(E111,'Methodology'!$D$30:$D$34,0)),'Methodology'!$E$34)</x:f>
        <x:v>0.23</x:v>
      </x:c>
      <x:c r="O111" s="96" t="n">
        <x:f>IFERROR(INDEX('Methodology'!$F$30:$F$34,MATCH(E111,'Methodology'!$D$30:$D$34,0)),'Methodology'!$F$34)</x:f>
        <x:v>0.62</x:v>
      </x:c>
      <x:c r="P111" s="96" t="n">
        <x:f>IFERROR(INDEX('Methodology'!$G$30:$G$34,MATCH(E111,'Methodology'!$D$30:$D$34,0)),'Methodology'!$G$34)</x:f>
        <x:v>0.45</x:v>
      </x:c>
      <x:c r="Q111" s="97"/>
      <x:c r="R111" s="97"/>
      <x:c r="S111" s="97"/>
      <x:c r="T111" s="97"/>
      <x:c r="U111" s="98"/>
      <x:c r="V111" s="88"/>
      <x:c r="W111" s="98"/>
      <x:c r="X111" s="88"/>
      <x:c r="Y111" s="97"/>
      <x:c r="Z111" s="88"/>
      <x:c r="AA111" s="97" t="n">
        <x:f>MIN(0.995,MAX(0.002,IF(COUNTA(R111,U111)=0,N111,MAX(IF(R111="",0,R111),IF(U111="",0,1-EXP(-U111/1000))))))</x:f>
        <x:v>0.23</x:v>
      </x:c>
      <x:c r="AB111" s="97" t="n">
        <x:f>MIN(0.995,MAX(0.005,IF(COUNTA(Q111,W111)=0,O111,MAX(IF(Q111="",0,Q111),IF(W111="",0,1-EXP(-W111/1000))))))</x:f>
        <x:v>0.62</x:v>
      </x:c>
      <x:c r="AC111" s="97" t="n">
        <x:f>MIN(0.995,MAX(0.005,IF(S111="",P111,S111)))</x:f>
        <x:v>0.45</x:v>
      </x:c>
      <x:c r="AD111" s="97" t="n">
        <x:f>AB111*'Methodology'!$B$31+AA111*'Methodology'!$B$32+AC111*'Methodology'!$B$33</x:f>
        <x:v>0.4665</x:v>
      </x:c>
      <x:c r="AE111" s="95" t="n">
        <x:f>K111*'Methodology'!$B$29+H111*'Methodology'!$B$30</x:f>
        <x:v>224118060</x:v>
      </x:c>
      <x:c r="AF111" s="97" t="n">
        <x:f>MIN('Methodology'!$B$36,'Methodology'!$B$34+'Methodology'!$B$35*AD111)</x:f>
        <x:v>0.36088000000000003</x:v>
      </x:c>
      <x:c r="AG111" s="99" t="n">
        <x:v>1.65</x:v>
      </x:c>
      <x:c r="AH111" s="99" t="n">
        <x:v>1</x:v>
      </x:c>
      <x:c r="AI111" s="97" t="n">
        <x:f>MIN('Methodology'!$B$38,MAX('Methodology'!$B$37,(AA111*AG111)/(AA111*AG111+AB111)))</x:f>
        <x:v>0.3796898449224612</x:v>
      </x:c>
      <x:c r="AJ111" s="95" t="n">
        <x:f>AE111*AF111</x:f>
        <x:v>80879725.49280001</x:v>
      </x:c>
      <x:c r="AK111" s="95" t="n">
        <x:f>AJ111*AI111</x:f>
        <x:v>30709210.429732468</x:v>
      </x:c>
      <x:c r="AL111" s="95" t="n">
        <x:f>AJ111-AK111</x:f>
        <x:v>50170515.06306754</x:v>
      </x:c>
      <x:c r="AM111" s="95" t="str">
        <x:v>No</x:v>
      </x:c>
      <x:c r="AN111" s="95" t="n">
        <x:f>IF(AM111&lt;&gt;"Yes",0,IF(Y111&lt;&gt;"",MIN('Methodology'!$B$39*K111,'Methodology'!$B$40*H111*Y111),IF(T111&lt;&gt;"",'Methodology'!$B$41*K111*MIN(T111/0.5,1),0)))</x:f>
        <x:v>0</x:v>
      </x:c>
      <x:c r="AO111" s="95" t="n">
        <x:f>AK111*AH111</x:f>
        <x:v>30709210.429732468</x:v>
      </x:c>
      <x:c r="AP111" s="95" t="n">
        <x:f>MAX(AL111,AN111)*AH111</x:f>
        <x:v>50170515.06306754</x:v>
      </x:c>
      <x:c r="AQ111" s="100"/>
      <x:c r="AR111" s="100"/>
      <x:c r="AS111" s="101" t="n">
        <x:f>'Methodology'!$B$25</x:f>
        <x:v>0.9843925474017061</x:v>
      </x:c>
      <x:c r="AT111" s="101" t="n">
        <x:f>'Methodology'!$B$26</x:f>
        <x:v>0.8745719194860588</x:v>
      </x:c>
      <x:c r="AU111" s="95" t="n">
        <x:f>IF(AQ111="",AO111*AS111,AQ111)</x:f>
        <x:v>30229917.883619387</x:v>
      </x:c>
      <x:c r="AV111" s="95" t="n">
        <x:f>IF(AR111="",AP111*AT111,AR111)</x:f>
        <x:v>43877723.66031121</x:v>
      </x:c>
      <x:c r="AW111" s="85" t="str">
        <x:v>Low</x:v>
      </x:c>
      <x:c r="AX111" s="85" t="str">
        <x:v>income/region payment proxy</x:v>
      </x:c>
      <x:c r="AY111" s="85" t="str">
        <x:v>Modeled from consumption, card access, and payment-use indicators. Small/tourism-exposed economy; cross-border spending can materially shift totals.</x:v>
      </x:c>
      <x:c r="AZ111" s="85"/>
    </x:row>
    <x:row r="112">
      <x:c r="A112" s="88" t="str">
        <x:v>Mauritania</x:v>
      </x:c>
      <x:c r="B112" s="88" t="str">
        <x:v>MR</x:v>
      </x:c>
      <x:c r="C112" s="88" t="str">
        <x:v>MRT</x:v>
      </x:c>
      <x:c r="D112" s="88" t="str">
        <x:v>Sub-Saharan Africa </x:v>
      </x:c>
      <x:c r="E112" s="88" t="str">
        <x:v>Lower middle income</x:v>
      </x:c>
      <x:c r="F112" s="88" t="n">
        <x:v>5169395</x:v>
      </x:c>
      <x:c r="G112" s="88" t="n">
        <x:v>2024</x:v>
      </x:c>
      <x:c r="H112" s="95" t="n">
        <x:v>10879212033.4823</x:v>
      </x:c>
      <x:c r="I112" s="88" t="n">
        <x:v>2024</x:v>
      </x:c>
      <x:c r="J112" s="88" t="str">
        <x:v>World Bank</x:v>
      </x:c>
      <x:c r="K112" s="95" t="n">
        <x:v>5639564478.57008</x:v>
      </x:c>
      <x:c r="L112" s="88" t="n">
        <x:v>2024</x:v>
      </x:c>
      <x:c r="M112" s="88" t="str">
        <x:v>World Bank</x:v>
      </x:c>
      <x:c r="N112" s="96" t="n">
        <x:f>IFERROR(INDEX('Methodology'!$E$30:$E$34,MATCH(E112,'Methodology'!$D$30:$D$34,0)),'Methodology'!$E$34)</x:f>
        <x:v>0.07</x:v>
      </x:c>
      <x:c r="O112" s="96" t="n">
        <x:f>IFERROR(INDEX('Methodology'!$F$30:$F$34,MATCH(E112,'Methodology'!$D$30:$D$34,0)),'Methodology'!$F$34)</x:f>
        <x:v>0.34</x:v>
      </x:c>
      <x:c r="P112" s="96" t="n">
        <x:f>IFERROR(INDEX('Methodology'!$G$30:$G$34,MATCH(E112,'Methodology'!$D$30:$D$34,0)),'Methodology'!$G$34)</x:f>
        <x:v>0.22</x:v>
      </x:c>
      <x:c r="Q112" s="97" t="n">
        <x:v>0.108769199206351</x:v>
      </x:c>
      <x:c r="R112" s="97" t="n">
        <x:v>0.0733492377774254</x:v>
      </x:c>
      <x:c r="S112" s="97" t="n">
        <x:v>0.12269013631795</x:v>
      </x:c>
      <x:c r="T112" s="97" t="n">
        <x:v>0.101619569362807</x:v>
      </x:c>
      <x:c r="U112" s="98" t="n">
        <x:v>0.458027176756266</x:v>
      </x:c>
      <x:c r="V112" s="88" t="n">
        <x:v>2024</x:v>
      </x:c>
      <x:c r="W112" s="98" t="n">
        <x:v>64.6523251678061</x:v>
      </x:c>
      <x:c r="X112" s="88" t="n">
        <x:v>2024</x:v>
      </x:c>
      <x:c r="Y112" s="97" t="n">
        <x:v>0.0910509386063989</x:v>
      </x:c>
      <x:c r="Z112" s="88" t="n">
        <x:v>2021</x:v>
      </x:c>
      <x:c r="AA112" s="97" t="n">
        <x:f>MIN(0.995,MAX(0.002,IF(COUNTA(R112,U112)=0,N112,MAX(IF(R112="",0,R112),IF(U112="",0,1-EXP(-U112/1000))))))</x:f>
        <x:v>0.0733492377774254</x:v>
      </x:c>
      <x:c r="AB112" s="97" t="n">
        <x:f>MIN(0.995,MAX(0.005,IF(COUNTA(Q112,W112)=0,O112,MAX(IF(Q112="",0,Q112),IF(W112="",0,1-EXP(-W112/1000))))))</x:f>
        <x:v>0.108769199206351</x:v>
      </x:c>
      <x:c r="AC112" s="97" t="n">
        <x:f>MIN(0.995,MAX(0.005,IF(S112="",P112,S112)))</x:f>
        <x:v>0.12269013631795</x:v>
      </x:c>
      <x:c r="AD112" s="97" t="n">
        <x:f>AB112*'Methodology'!$B$31+AA112*'Methodology'!$B$32+AC112*'Methodology'!$B$33</x:f>
        <x:v>0.09776430641738694</x:v>
      </x:c>
      <x:c r="AE112" s="95" t="n">
        <x:f>K112*'Methodology'!$B$29+H112*'Methodology'!$B$30</x:f>
        <x:v>7211458745.043745</x:v>
      </x:c>
      <x:c r="AF112" s="97" t="n">
        <x:f>MIN('Methodology'!$B$36,'Methodology'!$B$34+'Methodology'!$B$35*AD112)</x:f>
        <x:v>0.09539030062051859</x:v>
      </x:c>
      <x:c r="AG112" s="99" t="n">
        <x:v>1.15</x:v>
      </x:c>
      <x:c r="AH112" s="99" t="n">
        <x:v>1</x:v>
      </x:c>
      <x:c r="AI112" s="97" t="n">
        <x:f>MIN('Methodology'!$B$38,MAX('Methodology'!$B$37,(AA112*AG112)/(AA112*AG112+AB112)))</x:f>
        <x:v>0.43678160794054993</x:v>
      </x:c>
      <x:c r="AJ112" s="95" t="n">
        <x:f>AE112*AF112</x:f>
        <x:v>687903217.6021906</x:v>
      </x:c>
      <x:c r="AK112" s="95" t="n">
        <x:f>AJ112*AI112</x:f>
        <x:v>300463473.4917628</x:v>
      </x:c>
      <x:c r="AL112" s="95" t="n">
        <x:f>AJ112-AK112</x:f>
        <x:v>387439744.1104278</x:v>
      </x:c>
      <x:c r="AM112" s="95" t="str">
        <x:v>No</x:v>
      </x:c>
      <x:c r="AN112" s="95" t="n">
        <x:f>IF(AM112&lt;&gt;"Yes",0,IF(Y112&lt;&gt;"",MIN('Methodology'!$B$39*K112,'Methodology'!$B$40*H112*Y112),IF(T112&lt;&gt;"",'Methodology'!$B$41*K112*MIN(T112/0.5,1),0)))</x:f>
        <x:v>0</x:v>
      </x:c>
      <x:c r="AO112" s="95" t="n">
        <x:f>AK112*AH112</x:f>
        <x:v>300463473.4917628</x:v>
      </x:c>
      <x:c r="AP112" s="95" t="n">
        <x:f>MAX(AL112,AN112)*AH112</x:f>
        <x:v>387439744.1104278</x:v>
      </x:c>
      <x:c r="AQ112" s="100"/>
      <x:c r="AR112" s="100"/>
      <x:c r="AS112" s="101" t="n">
        <x:f>'Methodology'!$B$25</x:f>
        <x:v>0.9843925474017061</x:v>
      </x:c>
      <x:c r="AT112" s="101" t="n">
        <x:f>'Methodology'!$B$26</x:f>
        <x:v>0.8745719194860588</x:v>
      </x:c>
      <x:c r="AU112" s="95" t="n">
        <x:f>IF(AQ112="",AO112*AS112,AQ112)</x:f>
        <x:v>295774004.0717214</x:v>
      </x:c>
      <x:c r="AV112" s="95" t="n">
        <x:f>IF(AR112="",AP112*AT112,AR112)</x:f>
        <x:v>338843920.6918443</x:v>
      </x:c>
      <x:c r="AW112" s="85" t="str">
        <x:v>Medium-high</x:v>
      </x:c>
      <x:c r="AX112" s="85" t="str">
        <x:v>IMF card-count inputs</x:v>
      </x:c>
      <x:c r="AY112" s="85" t="str">
        <x:v>Modeled from consumption, card access, and payment-use indicators.</x:v>
      </x:c>
      <x:c r="AZ112" s="85"/>
    </x:row>
    <x:row r="113">
      <x:c r="A113" s="88" t="str">
        <x:v>Mauritius</x:v>
      </x:c>
      <x:c r="B113" s="88" t="str">
        <x:v>MU</x:v>
      </x:c>
      <x:c r="C113" s="88" t="str">
        <x:v>MUS</x:v>
      </x:c>
      <x:c r="D113" s="88" t="str">
        <x:v>Sub-Saharan Africa </x:v>
      </x:c>
      <x:c r="E113" s="88" t="str">
        <x:v>Upper middle income</x:v>
      </x:c>
      <x:c r="F113" s="88" t="n">
        <x:v>1245779</x:v>
      </x:c>
      <x:c r="G113" s="88" t="n">
        <x:v>2024</x:v>
      </x:c>
      <x:c r="H113" s="95" t="n">
        <x:v>14938055690.3609</x:v>
      </x:c>
      <x:c r="I113" s="88" t="n">
        <x:v>2024</x:v>
      </x:c>
      <x:c r="J113" s="88" t="str">
        <x:v>World Bank</x:v>
      </x:c>
      <x:c r="K113" s="95" t="n">
        <x:v>10263068738.497</x:v>
      </x:c>
      <x:c r="L113" s="88" t="n">
        <x:v>2024</x:v>
      </x:c>
      <x:c r="M113" s="88" t="str">
        <x:v>World Bank</x:v>
      </x:c>
      <x:c r="N113" s="96" t="n">
        <x:f>IFERROR(INDEX('Methodology'!$E$30:$E$34,MATCH(E113,'Methodology'!$D$30:$D$34,0)),'Methodology'!$E$34)</x:f>
        <x:v>0.23</x:v>
      </x:c>
      <x:c r="O113" s="96" t="n">
        <x:f>IFERROR(INDEX('Methodology'!$F$30:$F$34,MATCH(E113,'Methodology'!$D$30:$D$34,0)),'Methodology'!$F$34)</x:f>
        <x:v>0.62</x:v>
      </x:c>
      <x:c r="P113" s="96" t="n">
        <x:f>IFERROR(INDEX('Methodology'!$G$30:$G$34,MATCH(E113,'Methodology'!$D$30:$D$34,0)),'Methodology'!$G$34)</x:f>
        <x:v>0.45</x:v>
      </x:c>
      <x:c r="Q113" s="97" t="n">
        <x:v>0.785435922839143</x:v>
      </x:c>
      <x:c r="R113" s="97" t="n">
        <x:v>0.187213545429628</x:v>
      </x:c>
      <x:c r="S113" s="97" t="n">
        <x:v>0.49889578824496</x:v>
      </x:c>
      <x:c r="T113" s="97" t="n">
        <x:v>0.101270671725304</x:v>
      </x:c>
      <x:c r="U113" s="98" t="n">
        <x:v>257.311891691271</x:v>
      </x:c>
      <x:c r="V113" s="88" t="n">
        <x:v>2024</x:v>
      </x:c>
      <x:c r="W113" s="98" t="n">
        <x:v>1954.71551786219</x:v>
      </x:c>
      <x:c r="X113" s="88" t="n">
        <x:v>2024</x:v>
      </x:c>
      <x:c r="Y113" s="97" t="n">
        <x:v>0.014455024244933098</x:v>
      </x:c>
      <x:c r="Z113" s="88" t="n">
        <x:v>2024</x:v>
      </x:c>
      <x:c r="AA113" s="97" t="n">
        <x:f>MIN(0.995,MAX(0.002,IF(COUNTA(R113,U113)=0,N113,MAX(IF(R113="",0,R113),IF(U113="",0,1-EXP(-U113/1000))))))</x:f>
        <x:v>0.2268729557433794</x:v>
      </x:c>
      <x:c r="AB113" s="97" t="n">
        <x:f>MIN(0.995,MAX(0.005,IF(COUNTA(Q113,W113)=0,O113,MAX(IF(Q113="",0,Q113),IF(W113="",0,1-EXP(-W113/1000))))))</x:f>
        <x:v>0.8583952450119421</x:v>
      </x:c>
      <x:c r="AC113" s="97" t="n">
        <x:f>MIN(0.995,MAX(0.005,IF(S113="",P113,S113)))</x:f>
        <x:v>0.49889578824496</x:v>
      </x:c>
      <x:c r="AD113" s="97" t="n">
        <x:f>AB113*'Methodology'!$B$31+AA113*'Methodology'!$B$32+AC113*'Methodology'!$B$33</x:f>
        <x:v>0.601412498091247</x:v>
      </x:c>
      <x:c r="AE113" s="95" t="n">
        <x:f>K113*'Methodology'!$B$29+H113*'Methodology'!$B$30</x:f>
        <x:v>11665564824.05617</x:v>
      </x:c>
      <x:c r="AF113" s="97" t="n">
        <x:f>MIN('Methodology'!$B$36,'Methodology'!$B$34+'Methodology'!$B$35*AD113)</x:f>
        <x:v>0.45801699862569784</x:v>
      </x:c>
      <x:c r="AG113" s="99" t="n">
        <x:v>1.15</x:v>
      </x:c>
      <x:c r="AH113" s="99" t="n">
        <x:v>1</x:v>
      </x:c>
      <x:c r="AI113" s="97" t="n">
        <x:f>MIN('Methodology'!$B$38,MAX('Methodology'!$B$37,(AA113*AG113)/(AA113*AG113+AB113)))</x:f>
        <x:v>0.23309577290059474</x:v>
      </x:c>
      <x:c r="AJ113" s="95" t="n">
        <x:f>AE113*AF113</x:f>
        <x:v>5343026987.987723</x:v>
      </x:c>
      <x:c r="AK113" s="95" t="n">
        <x:f>AJ113*AI113</x:f>
        <x:v>1245437005.3937352</x:v>
      </x:c>
      <x:c r="AL113" s="95" t="n">
        <x:f>AJ113-AK113</x:f>
        <x:v>4097589982.5939884</x:v>
      </x:c>
      <x:c r="AM113" s="95" t="str">
        <x:v>No</x:v>
      </x:c>
      <x:c r="AN113" s="95" t="n">
        <x:f>IF(AM113&lt;&gt;"Yes",0,IF(Y113&lt;&gt;"",MIN('Methodology'!$B$39*K113,'Methodology'!$B$40*H113*Y113),IF(T113&lt;&gt;"",'Methodology'!$B$41*K113*MIN(T113/0.5,1),0)))</x:f>
        <x:v>0</x:v>
      </x:c>
      <x:c r="AO113" s="95" t="n">
        <x:f>AK113*AH113</x:f>
        <x:v>1245437005.3937352</x:v>
      </x:c>
      <x:c r="AP113" s="95" t="n">
        <x:f>MAX(AL113,AN113)*AH113</x:f>
        <x:v>4097589982.5939884</x:v>
      </x:c>
      <x:c r="AQ113" s="100"/>
      <x:c r="AR113" s="100"/>
      <x:c r="AS113" s="101" t="n">
        <x:f>'Methodology'!$B$25</x:f>
        <x:v>0.9843925474017061</x:v>
      </x:c>
      <x:c r="AT113" s="101" t="n">
        <x:f>'Methodology'!$B$26</x:f>
        <x:v>0.8745719194860588</x:v>
      </x:c>
      <x:c r="AU113" s="95" t="n">
        <x:f>IF(AQ113="",AO113*AS113,AQ113)</x:f>
        <x:v>1225998906.3678913</x:v>
      </x:c>
      <x:c r="AV113" s="95" t="n">
        <x:f>IF(AR113="",AP113*AT113,AR113)</x:f>
        <x:v>3583637136.344071</x:v>
      </x:c>
      <x:c r="AW113" s="85" t="str">
        <x:v>Medium-high</x:v>
      </x:c>
      <x:c r="AX113" s="85" t="str">
        <x:v>IMF card-count inputs</x:v>
      </x:c>
      <x:c r="AY113" s="85" t="str">
        <x:v>Modeled from consumption, card access, and payment-use indicators.</x:v>
      </x:c>
      <x:c r="AZ113" s="85"/>
    </x:row>
    <x:row r="114">
      <x:c r="A114" s="88" t="str">
        <x:v>Mexico</x:v>
      </x:c>
      <x:c r="B114" s="88" t="str">
        <x:v>MX</x:v>
      </x:c>
      <x:c r="C114" s="88" t="str">
        <x:v>MEX</x:v>
      </x:c>
      <x:c r="D114" s="88" t="str">
        <x:v>Latin America &amp; Caribbean </x:v>
      </x:c>
      <x:c r="E114" s="88" t="str">
        <x:v>Upper middle income</x:v>
      </x:c>
      <x:c r="F114" s="88" t="n">
        <x:v>130861007</x:v>
      </x:c>
      <x:c r="G114" s="88" t="n">
        <x:v>2024</x:v>
      </x:c>
      <x:c r="H114" s="95" t="n">
        <x:v>1830489311088.89</x:v>
      </x:c>
      <x:c r="I114" s="88" t="n">
        <x:v>2024</x:v>
      </x:c>
      <x:c r="J114" s="88" t="str">
        <x:v>World Bank</x:v>
      </x:c>
      <x:c r="K114" s="95" t="n">
        <x:v>1293765281271.23</x:v>
      </x:c>
      <x:c r="L114" s="88" t="n">
        <x:v>2024</x:v>
      </x:c>
      <x:c r="M114" s="88" t="str">
        <x:v>World Bank</x:v>
      </x:c>
      <x:c r="N114" s="96" t="n">
        <x:f>IFERROR(INDEX('Methodology'!$E$30:$E$34,MATCH(E114,'Methodology'!$D$30:$D$34,0)),'Methodology'!$E$34)</x:f>
        <x:v>0.23</x:v>
      </x:c>
      <x:c r="O114" s="96" t="n">
        <x:f>IFERROR(INDEX('Methodology'!$F$30:$F$34,MATCH(E114,'Methodology'!$D$30:$D$34,0)),'Methodology'!$F$34)</x:f>
        <x:v>0.62</x:v>
      </x:c>
      <x:c r="P114" s="96" t="n">
        <x:f>IFERROR(INDEX('Methodology'!$G$30:$G$34,MATCH(E114,'Methodology'!$D$30:$D$34,0)),'Methodology'!$G$34)</x:f>
        <x:v>0.45</x:v>
      </x:c>
      <x:c r="Q114" s="97" t="n">
        <x:v>0.401342866976585</x:v>
      </x:c>
      <x:c r="R114" s="97" t="n">
        <x:v>0.141625178705997</x:v>
      </x:c>
      <x:c r="S114" s="97" t="n">
        <x:v>0.259512003125</x:v>
      </x:c>
      <x:c r="T114" s="97" t="n">
        <x:v>0.104373885346548</x:v>
      </x:c>
      <x:c r="U114" s="98" t="n">
        <x:v>492.303804432047</x:v>
      </x:c>
      <x:c r="V114" s="88" t="n">
        <x:v>2024</x:v>
      </x:c>
      <x:c r="W114" s="98" t="n">
        <x:v>2635.11247129276</x:v>
      </x:c>
      <x:c r="X114" s="88" t="n">
        <x:v>2024</x:v>
      </x:c>
      <x:c r="Y114" s="97"/>
      <x:c r="Z114" s="88"/>
      <x:c r="AA114" s="97" t="n">
        <x:f>MIN(0.995,MAX(0.002,IF(COUNTA(R114,U114)=0,N114,MAX(IF(R114="",0,R114),IF(U114="",0,1-EXP(-U114/1000))))))</x:f>
        <x:v>0.38878335270360964</x:v>
      </x:c>
      <x:c r="AB114" s="97" t="n">
        <x:f>MIN(0.995,MAX(0.005,IF(COUNTA(Q114,W114)=0,O114,MAX(IF(Q114="",0,Q114),IF(W114="",0,1-EXP(-W114/1000))))))</x:f>
        <x:v>0.9282890964630159</x:v>
      </x:c>
      <x:c r="AC114" s="97" t="n">
        <x:f>MIN(0.995,MAX(0.005,IF(S114="",P114,S114)))</x:f>
        <x:v>0.259512003125</x:v>
      </x:c>
      <x:c r="AD114" s="97" t="n">
        <x:f>AB114*'Methodology'!$B$31+AA114*'Methodology'!$B$32+AC114*'Methodology'!$B$33</x:f>
        <x:v>0.6725843768134222</x:v>
      </x:c>
      <x:c r="AE114" s="95" t="n">
        <x:f>K114*'Methodology'!$B$29+H114*'Methodology'!$B$30</x:f>
        <x:v>1454782490216.5278</x:v>
      </x:c>
      <x:c r="AF114" s="97" t="n">
        <x:f>MIN('Methodology'!$B$36,'Methodology'!$B$34+'Methodology'!$B$35*AD114)</x:f>
        <x:v>0.509260751305664</x:v>
      </x:c>
      <x:c r="AG114" s="99" t="n">
        <x:v>2.05</x:v>
      </x:c>
      <x:c r="AH114" s="99" t="n">
        <x:v>1</x:v>
      </x:c>
      <x:c r="AI114" s="97" t="n">
        <x:f>MIN('Methodology'!$B$38,MAX('Methodology'!$B$37,(AA114*AG114)/(AA114*AG114+AB114)))</x:f>
        <x:v>0.46195339760996035</x:v>
      </x:c>
      <x:c r="AJ114" s="95" t="n">
        <x:f>AE114*AF114</x:f>
        <x:v>740863623953.9937</x:v>
      </x:c>
      <x:c r="AK114" s="95" t="n">
        <x:f>AJ114*AI114</x:f>
        <x:v>342244468251.17535</x:v>
      </x:c>
      <x:c r="AL114" s="95" t="n">
        <x:f>AJ114-AK114</x:f>
        <x:v>398619155702.8183</x:v>
      </x:c>
      <x:c r="AM114" s="95" t="str">
        <x:v>No</x:v>
      </x:c>
      <x:c r="AN114" s="95" t="n">
        <x:f>IF(AM114&lt;&gt;"Yes",0,IF(Y114&lt;&gt;"",MIN('Methodology'!$B$39*K114,'Methodology'!$B$40*H114*Y114),IF(T114&lt;&gt;"",'Methodology'!$B$41*K114*MIN(T114/0.5,1),0)))</x:f>
        <x:v>0</x:v>
      </x:c>
      <x:c r="AO114" s="95" t="n">
        <x:f>AK114*AH114</x:f>
        <x:v>342244468251.17535</x:v>
      </x:c>
      <x:c r="AP114" s="95" t="n">
        <x:f>MAX(AL114,AN114)*AH114</x:f>
        <x:v>398619155702.8183</x:v>
      </x:c>
      <x:c r="AQ114" s="100"/>
      <x:c r="AR114" s="100"/>
      <x:c r="AS114" s="101" t="n">
        <x:f>'Methodology'!$B$25</x:f>
        <x:v>0.9843925474017061</x:v>
      </x:c>
      <x:c r="AT114" s="101" t="n">
        <x:f>'Methodology'!$B$26</x:f>
        <x:v>0.8745719194860588</x:v>
      </x:c>
      <x:c r="AU114" s="95" t="n">
        <x:f>IF(AQ114="",AO114*AS114,AQ114)</x:f>
        <x:v>336902903935.9169</x:v>
      </x:c>
      <x:c r="AV114" s="95" t="n">
        <x:f>IF(AR114="",AP114*AT114,AR114)</x:f>
        <x:v>348621120146.92596</x:v>
      </x:c>
      <x:c r="AW114" s="85" t="str">
        <x:v>Medium-high</x:v>
      </x:c>
      <x:c r="AX114" s="85" t="str">
        <x:v>IMF card-count inputs</x:v>
      </x:c>
      <x:c r="AY114" s="85" t="str">
        <x:v>Modeled from consumption, card access, and payment-use indicators.</x:v>
      </x:c>
      <x:c r="AZ114" s="85"/>
    </x:row>
    <x:row r="115">
      <x:c r="A115" s="88" t="str">
        <x:v>Micronesia (Federated States of)</x:v>
      </x:c>
      <x:c r="B115" s="88" t="str">
        <x:v>FM</x:v>
      </x:c>
      <x:c r="C115" s="88" t="str">
        <x:v>FSM</x:v>
      </x:c>
      <x:c r="D115" s="88" t="str">
        <x:v>East Asia &amp; Pacific</x:v>
      </x:c>
      <x:c r="E115" s="88" t="str">
        <x:v>Upper middle income</x:v>
      </x:c>
      <x:c r="F115" s="88" t="n">
        <x:v>113160</x:v>
      </x:c>
      <x:c r="G115" s="88" t="n">
        <x:v>2024</x:v>
      </x:c>
      <x:c r="H115" s="95" t="n">
        <x:v>481121300</x:v>
      </x:c>
      <x:c r="I115" s="88" t="n">
        <x:v>2024</x:v>
      </x:c>
      <x:c r="J115" s="88" t="str">
        <x:v>World Bank</x:v>
      </x:c>
      <x:c r="K115" s="95" t="n">
        <x:v>307917632</x:v>
      </x:c>
      <x:c r="L115" s="88" t="n">
        <x:v>2024</x:v>
      </x:c>
      <x:c r="M115" s="88" t="str">
        <x:v>GDP-share proxy</x:v>
      </x:c>
      <x:c r="N115" s="96" t="n">
        <x:f>IFERROR(INDEX('Methodology'!$E$30:$E$34,MATCH(E115,'Methodology'!$D$30:$D$34,0)),'Methodology'!$E$34)</x:f>
        <x:v>0.23</x:v>
      </x:c>
      <x:c r="O115" s="96" t="n">
        <x:f>IFERROR(INDEX('Methodology'!$F$30:$F$34,MATCH(E115,'Methodology'!$D$30:$D$34,0)),'Methodology'!$F$34)</x:f>
        <x:v>0.62</x:v>
      </x:c>
      <x:c r="P115" s="96" t="n">
        <x:f>IFERROR(INDEX('Methodology'!$G$30:$G$34,MATCH(E115,'Methodology'!$D$30:$D$34,0)),'Methodology'!$G$34)</x:f>
        <x:v>0.45</x:v>
      </x:c>
      <x:c r="Q115" s="97"/>
      <x:c r="R115" s="97"/>
      <x:c r="S115" s="97"/>
      <x:c r="T115" s="97"/>
      <x:c r="U115" s="98"/>
      <x:c r="V115" s="88"/>
      <x:c r="W115" s="98"/>
      <x:c r="X115" s="88"/>
      <x:c r="Y115" s="97"/>
      <x:c r="Z115" s="88"/>
      <x:c r="AA115" s="97" t="n">
        <x:f>MIN(0.995,MAX(0.002,IF(COUNTA(R115,U115)=0,N115,MAX(IF(R115="",0,R115),IF(U115="",0,1-EXP(-U115/1000))))))</x:f>
        <x:v>0.23</x:v>
      </x:c>
      <x:c r="AB115" s="97" t="n">
        <x:f>MIN(0.995,MAX(0.005,IF(COUNTA(Q115,W115)=0,O115,MAX(IF(Q115="",0,Q115),IF(W115="",0,1-EXP(-W115/1000))))))</x:f>
        <x:v>0.62</x:v>
      </x:c>
      <x:c r="AC115" s="97" t="n">
        <x:f>MIN(0.995,MAX(0.005,IF(S115="",P115,S115)))</x:f>
        <x:v>0.45</x:v>
      </x:c>
      <x:c r="AD115" s="97" t="n">
        <x:f>AB115*'Methodology'!$B$31+AA115*'Methodology'!$B$32+AC115*'Methodology'!$B$33</x:f>
        <x:v>0.4665</x:v>
      </x:c>
      <x:c r="AE115" s="95" t="n">
        <x:f>K115*'Methodology'!$B$29+H115*'Methodology'!$B$30</x:f>
        <x:v>359878732.4</x:v>
      </x:c>
      <x:c r="AF115" s="97" t="n">
        <x:f>MIN('Methodology'!$B$36,'Methodology'!$B$34+'Methodology'!$B$35*AD115)</x:f>
        <x:v>0.36088000000000003</x:v>
      </x:c>
      <x:c r="AG115" s="99" t="n">
        <x:v>1.65</x:v>
      </x:c>
      <x:c r="AH115" s="99" t="n">
        <x:v>1</x:v>
      </x:c>
      <x:c r="AI115" s="97" t="n">
        <x:f>MIN('Methodology'!$B$38,MAX('Methodology'!$B$37,(AA115*AG115)/(AA115*AG115+AB115)))</x:f>
        <x:v>0.3796898449224612</x:v>
      </x:c>
      <x:c r="AJ115" s="95" t="n">
        <x:f>AE115*AF115</x:f>
        <x:v>129873036.948512</x:v>
      </x:c>
      <x:c r="AK115" s="95" t="n">
        <x:f>AJ115*AI115</x:f>
        <x:v>49311473.258589596</x:v>
      </x:c>
      <x:c r="AL115" s="95" t="n">
        <x:f>AJ115-AK115</x:f>
        <x:v>80561563.6899224</x:v>
      </x:c>
      <x:c r="AM115" s="95" t="str">
        <x:v>No</x:v>
      </x:c>
      <x:c r="AN115" s="95" t="n">
        <x:f>IF(AM115&lt;&gt;"Yes",0,IF(Y115&lt;&gt;"",MIN('Methodology'!$B$39*K115,'Methodology'!$B$40*H115*Y115),IF(T115&lt;&gt;"",'Methodology'!$B$41*K115*MIN(T115/0.5,1),0)))</x:f>
        <x:v>0</x:v>
      </x:c>
      <x:c r="AO115" s="95" t="n">
        <x:f>AK115*AH115</x:f>
        <x:v>49311473.258589596</x:v>
      </x:c>
      <x:c r="AP115" s="95" t="n">
        <x:f>MAX(AL115,AN115)*AH115</x:f>
        <x:v>80561563.6899224</x:v>
      </x:c>
      <x:c r="AQ115" s="100"/>
      <x:c r="AR115" s="100"/>
      <x:c r="AS115" s="101" t="n">
        <x:f>'Methodology'!$B$25</x:f>
        <x:v>0.9843925474017061</x:v>
      </x:c>
      <x:c r="AT115" s="101" t="n">
        <x:f>'Methodology'!$B$26</x:f>
        <x:v>0.8745719194860588</x:v>
      </x:c>
      <x:c r="AU115" s="95" t="n">
        <x:f>IF(AQ115="",AO115*AS115,AQ115)</x:f>
        <x:v>48541846.777154125</x:v>
      </x:c>
      <x:c r="AV115" s="95" t="n">
        <x:f>IF(AR115="",AP115*AT115,AR115)</x:f>
        <x:v>70456881.39309382</x:v>
      </x:c>
      <x:c r="AW115" s="85" t="str">
        <x:v>Low</x:v>
      </x:c>
      <x:c r="AX115" s="85" t="str">
        <x:v>income/region payment proxy; consumption proxy</x:v>
      </x:c>
      <x:c r="AY115" s="85" t="str">
        <x:v>No recent household-consumption series; GDP-share proxy used, reducing precision. Small/tourism-exposed economy; cross-border spending can materially shift totals.</x:v>
      </x:c>
      <x:c r="AZ115" s="85"/>
    </x:row>
    <x:row r="116">
      <x:c r="A116" s="88" t="str">
        <x:v>Monaco</x:v>
      </x:c>
      <x:c r="B116" s="88" t="str">
        <x:v>MC</x:v>
      </x:c>
      <x:c r="C116" s="88" t="str">
        <x:v>MCO</x:v>
      </x:c>
      <x:c r="D116" s="88" t="str">
        <x:v>Europe &amp; Central Asia</x:v>
      </x:c>
      <x:c r="E116" s="88" t="str">
        <x:v>High income</x:v>
      </x:c>
      <x:c r="F116" s="88" t="n">
        <x:v>38631</x:v>
      </x:c>
      <x:c r="G116" s="88" t="n">
        <x:v>2024</x:v>
      </x:c>
      <x:c r="H116" s="95" t="n">
        <x:v>11125788838.2812</x:v>
      </x:c>
      <x:c r="I116" s="88" t="n">
        <x:v>2024</x:v>
      </x:c>
      <x:c r="J116" s="88" t="str">
        <x:v>World Bank</x:v>
      </x:c>
      <x:c r="K116" s="95" t="n">
        <x:v>6452957526.203095</x:v>
      </x:c>
      <x:c r="L116" s="88" t="n">
        <x:v>2024</x:v>
      </x:c>
      <x:c r="M116" s="88" t="str">
        <x:v>GDP-share proxy</x:v>
      </x:c>
      <x:c r="N116" s="96" t="n">
        <x:f>IFERROR(INDEX('Methodology'!$E$30:$E$34,MATCH(E116,'Methodology'!$D$30:$D$34,0)),'Methodology'!$E$34)</x:f>
        <x:v>0.48</x:v>
      </x:c>
      <x:c r="O116" s="96" t="n">
        <x:f>IFERROR(INDEX('Methodology'!$F$30:$F$34,MATCH(E116,'Methodology'!$D$30:$D$34,0)),'Methodology'!$F$34)</x:f>
        <x:v>0.86</x:v>
      </x:c>
      <x:c r="P116" s="96" t="n">
        <x:f>IFERROR(INDEX('Methodology'!$G$30:$G$34,MATCH(E116,'Methodology'!$D$30:$D$34,0)),'Methodology'!$G$34)</x:f>
        <x:v>0.72</x:v>
      </x:c>
      <x:c r="Q116" s="97"/>
      <x:c r="R116" s="97"/>
      <x:c r="S116" s="97"/>
      <x:c r="T116" s="97"/>
      <x:c r="U116" s="98"/>
      <x:c r="V116" s="88"/>
      <x:c r="W116" s="98"/>
      <x:c r="X116" s="88"/>
      <x:c r="Y116" s="97"/>
      <x:c r="Z116" s="88"/>
      <x:c r="AA116" s="97" t="n">
        <x:f>MIN(0.995,MAX(0.002,IF(COUNTA(R116,U116)=0,N116,MAX(IF(R116="",0,R116),IF(U116="",0,1-EXP(-U116/1000))))))</x:f>
        <x:v>0.48</x:v>
      </x:c>
      <x:c r="AB116" s="97" t="n">
        <x:f>MIN(0.995,MAX(0.005,IF(COUNTA(Q116,W116)=0,O116,MAX(IF(Q116="",0,Q116),IF(W116="",0,1-EXP(-W116/1000))))))</x:f>
        <x:v>0.86</x:v>
      </x:c>
      <x:c r="AC116" s="97" t="n">
        <x:f>MIN(0.995,MAX(0.005,IF(S116="",P116,S116)))</x:f>
        <x:v>0.72</x:v>
      </x:c>
      <x:c r="AD116" s="97" t="n">
        <x:f>AB116*'Methodology'!$B$31+AA116*'Methodology'!$B$32+AC116*'Methodology'!$B$33</x:f>
        <x:v>0.713</x:v>
      </x:c>
      <x:c r="AE116" s="95" t="n">
        <x:f>K116*'Methodology'!$B$29+H116*'Methodology'!$B$30</x:f>
        <x:v>7854806919.826527</x:v>
      </x:c>
      <x:c r="AF116" s="97" t="n">
        <x:f>MIN('Methodology'!$B$36,'Methodology'!$B$34+'Methodology'!$B$35*AD116)</x:f>
        <x:v>0.53836</x:v>
      </x:c>
      <x:c r="AG116" s="99" t="n">
        <x:v>0.85</x:v>
      </x:c>
      <x:c r="AH116" s="99" t="n">
        <x:v>1</x:v>
      </x:c>
      <x:c r="AI116" s="97" t="n">
        <x:f>MIN('Methodology'!$B$38,MAX('Methodology'!$B$37,(AA116*AG116)/(AA116*AG116+AB116)))</x:f>
        <x:v>0.3217665615141956</x:v>
      </x:c>
      <x:c r="AJ116" s="95" t="n">
        <x:f>AE116*AF116</x:f>
        <x:v>4228713853.3578086</x:v>
      </x:c>
      <x:c r="AK116" s="95" t="n">
        <x:f>AJ116*AI116</x:f>
        <x:v>1360658716.2223864</x:v>
      </x:c>
      <x:c r="AL116" s="95" t="n">
        <x:f>AJ116-AK116</x:f>
        <x:v>2868055137.135422</x:v>
      </x:c>
      <x:c r="AM116" s="95" t="str">
        <x:v>No</x:v>
      </x:c>
      <x:c r="AN116" s="95" t="n">
        <x:f>IF(AM116&lt;&gt;"Yes",0,IF(Y116&lt;&gt;"",MIN('Methodology'!$B$39*K116,'Methodology'!$B$40*H116*Y116),IF(T116&lt;&gt;"",'Methodology'!$B$41*K116*MIN(T116/0.5,1),0)))</x:f>
        <x:v>0</x:v>
      </x:c>
      <x:c r="AO116" s="95" t="n">
        <x:f>AK116*AH116</x:f>
        <x:v>1360658716.2223864</x:v>
      </x:c>
      <x:c r="AP116" s="95" t="n">
        <x:f>MAX(AL116,AN116)*AH116</x:f>
        <x:v>2868055137.135422</x:v>
      </x:c>
      <x:c r="AQ116" s="100"/>
      <x:c r="AR116" s="100"/>
      <x:c r="AS116" s="101" t="n">
        <x:f>'Methodology'!$B$25</x:f>
        <x:v>0.9843925474017061</x:v>
      </x:c>
      <x:c r="AT116" s="101" t="n">
        <x:f>'Methodology'!$B$26</x:f>
        <x:v>0.8745719194860588</x:v>
      </x:c>
      <x:c r="AU116" s="95" t="n">
        <x:f>IF(AQ116="",AO116*AS116,AQ116)</x:f>
        <x:v>1339422299.80649</x:v>
      </x:c>
      <x:c r="AV116" s="95" t="n">
        <x:f>IF(AR116="",AP116*AT116,AR116)</x:f>
        <x:v>2508320486.476378</x:v>
      </x:c>
      <x:c r="AW116" s="85" t="str">
        <x:v>Low</x:v>
      </x:c>
      <x:c r="AX116" s="85" t="str">
        <x:v>income/region payment proxy; consumption proxy</x:v>
      </x:c>
      <x:c r="AY116" s="85" t="str">
        <x:v>No recent household-consumption series; GDP-share proxy used, reducing precision. Small/tourism-exposed economy; cross-border spending can materially shift totals.</x:v>
      </x:c>
      <x:c r="AZ116" s="85"/>
    </x:row>
    <x:row r="117">
      <x:c r="A117" s="88" t="str">
        <x:v>Mongolia</x:v>
      </x:c>
      <x:c r="B117" s="88" t="str">
        <x:v>MN</x:v>
      </x:c>
      <x:c r="C117" s="88" t="str">
        <x:v>MNG</x:v>
      </x:c>
      <x:c r="D117" s="88" t="str">
        <x:v>East Asia &amp; Pacific</x:v>
      </x:c>
      <x:c r="E117" s="88" t="str">
        <x:v>Upper middle income</x:v>
      </x:c>
      <x:c r="F117" s="88" t="n">
        <x:v>3524788</x:v>
      </x:c>
      <x:c r="G117" s="88" t="n">
        <x:v>2024</x:v>
      </x:c>
      <x:c r="H117" s="95" t="n">
        <x:v>23794540024.5132</x:v>
      </x:c>
      <x:c r="I117" s="88" t="n">
        <x:v>2024</x:v>
      </x:c>
      <x:c r="J117" s="88" t="str">
        <x:v>World Bank</x:v>
      </x:c>
      <x:c r="K117" s="95" t="n">
        <x:v>11761909064.9202</x:v>
      </x:c>
      <x:c r="L117" s="88" t="n">
        <x:v>2024</x:v>
      </x:c>
      <x:c r="M117" s="88" t="str">
        <x:v>World Bank</x:v>
      </x:c>
      <x:c r="N117" s="96" t="n">
        <x:f>IFERROR(INDEX('Methodology'!$E$30:$E$34,MATCH(E117,'Methodology'!$D$30:$D$34,0)),'Methodology'!$E$34)</x:f>
        <x:v>0.23</x:v>
      </x:c>
      <x:c r="O117" s="96" t="n">
        <x:f>IFERROR(INDEX('Methodology'!$F$30:$F$34,MATCH(E117,'Methodology'!$D$30:$D$34,0)),'Methodology'!$F$34)</x:f>
        <x:v>0.62</x:v>
      </x:c>
      <x:c r="P117" s="96" t="n">
        <x:f>IFERROR(INDEX('Methodology'!$G$30:$G$34,MATCH(E117,'Methodology'!$D$30:$D$34,0)),'Methodology'!$G$34)</x:f>
        <x:v>0.45</x:v>
      </x:c>
      <x:c r="Q117" s="97" t="n">
        <x:v>0.875219521171172</x:v>
      </x:c>
      <x:c r="R117" s="97" t="n">
        <x:v>0.0553467963761864</x:v>
      </x:c>
      <x:c r="S117" s="97" t="n">
        <x:v>0.949414581306891</x:v>
      </x:c>
      <x:c r="T117" s="97" t="n">
        <x:v>0.640304313560419</x:v>
      </x:c>
      <x:c r="U117" s="98" t="n">
        <x:v>27.3844915527778</x:v>
      </x:c>
      <x:c r="V117" s="88" t="n">
        <x:v>2024</x:v>
      </x:c>
      <x:c r="W117" s="98" t="n">
        <x:v>2045.18977559937</x:v>
      </x:c>
      <x:c r="X117" s="88" t="n">
        <x:v>2024</x:v>
      </x:c>
      <x:c r="Y117" s="97"/>
      <x:c r="Z117" s="88"/>
      <x:c r="AA117" s="97" t="n">
        <x:f>MIN(0.995,MAX(0.002,IF(COUNTA(R117,U117)=0,N117,MAX(IF(R117="",0,R117),IF(U117="",0,1-EXP(-U117/1000))))))</x:f>
        <x:v>0.0553467963761864</x:v>
      </x:c>
      <x:c r="AB117" s="97" t="n">
        <x:f>MIN(0.995,MAX(0.005,IF(COUNTA(Q117,W117)=0,O117,MAX(IF(Q117="",0,Q117),IF(W117="",0,1-EXP(-W117/1000))))))</x:f>
        <x:v>0.875219521171172</x:v>
      </x:c>
      <x:c r="AC117" s="97" t="n">
        <x:f>MIN(0.995,MAX(0.005,IF(S117="",P117,S117)))</x:f>
        <x:v>0.949414581306891</x:v>
      </x:c>
      <x:c r="AD117" s="97" t="n">
        <x:f>AB117*'Methodology'!$B$31+AA117*'Methodology'!$B$32+AC117*'Methodology'!$B$33</x:f>
        <x:v>0.595683573506499</x:v>
      </x:c>
      <x:c r="AE117" s="95" t="n">
        <x:f>K117*'Methodology'!$B$29+H117*'Methodology'!$B$30</x:f>
        <x:v>15371698352.7981</x:v>
      </x:c>
      <x:c r="AF117" s="97" t="n">
        <x:f>MIN('Methodology'!$B$36,'Methodology'!$B$34+'Methodology'!$B$35*AD117)</x:f>
        <x:v>0.4538921729246793</x:v>
      </x:c>
      <x:c r="AG117" s="99" t="n">
        <x:v>1.65</x:v>
      </x:c>
      <x:c r="AH117" s="99" t="n">
        <x:v>1</x:v>
      </x:c>
      <x:c r="AI117" s="97" t="n">
        <x:f>MIN('Methodology'!$B$38,MAX('Methodology'!$B$37,(AA117*AG117)/(AA117*AG117+AB117)))</x:f>
        <x:v>0.09448346687541445</x:v>
      </x:c>
      <x:c r="AJ117" s="95" t="n">
        <x:f>AE117*AF117</x:f>
        <x:v>6977093566.894243</x:v>
      </x:c>
      <x:c r="AK117" s="95" t="n">
        <x:f>AJ117*AI117</x:f>
        <x:v>659219988.9143195</x:v>
      </x:c>
      <x:c r="AL117" s="95" t="n">
        <x:f>AJ117-AK117</x:f>
        <x:v>6317873577.979923</x:v>
      </x:c>
      <x:c r="AM117" s="95" t="str">
        <x:v>No</x:v>
      </x:c>
      <x:c r="AN117" s="95" t="n">
        <x:f>IF(AM117&lt;&gt;"Yes",0,IF(Y117&lt;&gt;"",MIN('Methodology'!$B$39*K117,'Methodology'!$B$40*H117*Y117),IF(T117&lt;&gt;"",'Methodology'!$B$41*K117*MIN(T117/0.5,1),0)))</x:f>
        <x:v>0</x:v>
      </x:c>
      <x:c r="AO117" s="95" t="n">
        <x:f>AK117*AH117</x:f>
        <x:v>659219988.9143195</x:v>
      </x:c>
      <x:c r="AP117" s="95" t="n">
        <x:f>MAX(AL117,AN117)*AH117</x:f>
        <x:v>6317873577.979923</x:v>
      </x:c>
      <x:c r="AQ117" s="100"/>
      <x:c r="AR117" s="100"/>
      <x:c r="AS117" s="101" t="n">
        <x:f>'Methodology'!$B$25</x:f>
        <x:v>0.9843925474017061</x:v>
      </x:c>
      <x:c r="AT117" s="101" t="n">
        <x:f>'Methodology'!$B$26</x:f>
        <x:v>0.8745719194860588</x:v>
      </x:c>
      <x:c r="AU117" s="95" t="n">
        <x:f>IF(AQ117="",AO117*AS117,AQ117)</x:f>
        <x:v>648931244.1854914</x:v>
      </x:c>
      <x:c r="AV117" s="95" t="n">
        <x:f>IF(AR117="",AP117*AT117,AR117)</x:f>
        <x:v>5525434822.164156</x:v>
      </x:c>
      <x:c r="AW117" s="85" t="str">
        <x:v>Medium-high</x:v>
      </x:c>
      <x:c r="AX117" s="85" t="str">
        <x:v>IMF card-count inputs</x:v>
      </x:c>
      <x:c r="AY117" s="85" t="str">
        <x:v>Modeled from consumption, card access, and payment-use indicators.</x:v>
      </x:c>
      <x:c r="AZ117" s="85"/>
    </x:row>
    <x:row r="118">
      <x:c r="A118" s="88" t="str">
        <x:v>Montenegro</x:v>
      </x:c>
      <x:c r="B118" s="88" t="str">
        <x:v>ME</x:v>
      </x:c>
      <x:c r="C118" s="88" t="str">
        <x:v>MNE</x:v>
      </x:c>
      <x:c r="D118" s="88" t="str">
        <x:v>Europe &amp; Central Asia</x:v>
      </x:c>
      <x:c r="E118" s="88" t="str">
        <x:v>Upper middle income</x:v>
      </x:c>
      <x:c r="F118" s="88" t="n">
        <x:v>623525</x:v>
      </x:c>
      <x:c r="G118" s="88" t="n">
        <x:v>2024</x:v>
      </x:c>
      <x:c r="H118" s="95" t="n">
        <x:v>8274290505.96367</x:v>
      </x:c>
      <x:c r="I118" s="88" t="n">
        <x:v>2024</x:v>
      </x:c>
      <x:c r="J118" s="88" t="str">
        <x:v>World Bank</x:v>
      </x:c>
      <x:c r="K118" s="95" t="n">
        <x:v>6530971180.86875</x:v>
      </x:c>
      <x:c r="L118" s="88" t="n">
        <x:v>2024</x:v>
      </x:c>
      <x:c r="M118" s="88" t="str">
        <x:v>World Bank</x:v>
      </x:c>
      <x:c r="N118" s="96" t="n">
        <x:f>IFERROR(INDEX('Methodology'!$E$30:$E$34,MATCH(E118,'Methodology'!$D$30:$D$34,0)),'Methodology'!$E$34)</x:f>
        <x:v>0.23</x:v>
      </x:c>
      <x:c r="O118" s="96" t="n">
        <x:f>IFERROR(INDEX('Methodology'!$F$30:$F$34,MATCH(E118,'Methodology'!$D$30:$D$34,0)),'Methodology'!$F$34)</x:f>
        <x:v>0.62</x:v>
      </x:c>
      <x:c r="P118" s="96" t="n">
        <x:f>IFERROR(INDEX('Methodology'!$G$30:$G$34,MATCH(E118,'Methodology'!$D$30:$D$34,0)),'Methodology'!$G$34)</x:f>
        <x:v>0.45</x:v>
      </x:c>
      <x:c r="Q118" s="97" t="n">
        <x:v>0.591333668387686</x:v>
      </x:c>
      <x:c r="R118" s="97" t="n">
        <x:v>0.139343610196852</x:v>
      </x:c>
      <x:c r="S118" s="97" t="n">
        <x:v>0.363921494531138</x:v>
      </x:c>
      <x:c r="T118" s="97"/>
      <x:c r="U118" s="98" t="n">
        <x:v>91.695285200797</x:v>
      </x:c>
      <x:c r="V118" s="88" t="n">
        <x:v>2024</x:v>
      </x:c>
      <x:c r="W118" s="98" t="n">
        <x:v>1169.18810136468</x:v>
      </x:c>
      <x:c r="X118" s="88" t="n">
        <x:v>2024</x:v>
      </x:c>
      <x:c r="Y118" s="97"/>
      <x:c r="Z118" s="88"/>
      <x:c r="AA118" s="97" t="n">
        <x:f>MIN(0.995,MAX(0.002,IF(COUNTA(R118,U118)=0,N118,MAX(IF(R118="",0,R118),IF(U118="",0,1-EXP(-U118/1000))))))</x:f>
        <x:v>0.139343610196852</x:v>
      </x:c>
      <x:c r="AB118" s="97" t="n">
        <x:f>MIN(0.995,MAX(0.005,IF(COUNTA(Q118,W118)=0,O118,MAX(IF(Q118="",0,Q118),IF(W118="",0,1-EXP(-W118/1000))))))</x:f>
        <x:v>0.6893809699170173</x:v>
      </x:c>
      <x:c r="AC118" s="97" t="n">
        <x:f>MIN(0.995,MAX(0.005,IF(S118="",P118,S118)))</x:f>
        <x:v>0.363921494531138</x:v>
      </x:c>
      <x:c r="AD118" s="97" t="n">
        <x:f>AB118*'Methodology'!$B$31+AA118*'Methodology'!$B$32+AC118*'Methodology'!$B$33</x:f>
        <x:v>0.46432194647637154</x:v>
      </x:c>
      <x:c r="AE118" s="95" t="n">
        <x:f>K118*'Methodology'!$B$29+H118*'Methodology'!$B$30</x:f>
        <x:v>7053966978.397225</x:v>
      </x:c>
      <x:c r="AF118" s="97" t="n">
        <x:f>MIN('Methodology'!$B$36,'Methodology'!$B$34+'Methodology'!$B$35*AD118)</x:f>
        <x:v>0.3593118014629875</x:v>
      </x:c>
      <x:c r="AG118" s="99" t="n">
        <x:v>0.85</x:v>
      </x:c>
      <x:c r="AH118" s="99" t="n">
        <x:v>1</x:v>
      </x:c>
      <x:c r="AI118" s="97" t="n">
        <x:f>MIN('Methodology'!$B$38,MAX('Methodology'!$B$37,(AA118*AG118)/(AA118*AG118+AB118)))</x:f>
        <x:v>0.14661882987997768</x:v>
      </x:c>
      <x:c r="AJ118" s="95" t="n">
        <x:f>AE118*AF118</x:f>
        <x:v>2534573582.4683337</x:v>
      </x:c>
      <x:c r="AK118" s="95" t="n">
        <x:f>AJ118*AI118</x:f>
        <x:v>371616212.9062102</x:v>
      </x:c>
      <x:c r="AL118" s="95" t="n">
        <x:f>AJ118-AK118</x:f>
        <x:v>2162957369.5621233</x:v>
      </x:c>
      <x:c r="AM118" s="95" t="str">
        <x:v>No</x:v>
      </x:c>
      <x:c r="AN118" s="95" t="n">
        <x:f>IF(AM118&lt;&gt;"Yes",0,IF(Y118&lt;&gt;"",MIN('Methodology'!$B$39*K118,'Methodology'!$B$40*H118*Y118),IF(T118&lt;&gt;"",'Methodology'!$B$41*K118*MIN(T118/0.5,1),0)))</x:f>
        <x:v>0</x:v>
      </x:c>
      <x:c r="AO118" s="95" t="n">
        <x:f>AK118*AH118</x:f>
        <x:v>371616212.9062102</x:v>
      </x:c>
      <x:c r="AP118" s="95" t="n">
        <x:f>MAX(AL118,AN118)*AH118</x:f>
        <x:v>2162957369.5621233</x:v>
      </x:c>
      <x:c r="AQ118" s="100"/>
      <x:c r="AR118" s="100"/>
      <x:c r="AS118" s="101" t="n">
        <x:f>'Methodology'!$B$25</x:f>
        <x:v>0.9843925474017061</x:v>
      </x:c>
      <x:c r="AT118" s="101" t="n">
        <x:f>'Methodology'!$B$26</x:f>
        <x:v>0.8745719194860588</x:v>
      </x:c>
      <x:c r="AU118" s="95" t="n">
        <x:f>IF(AQ118="",AO118*AS118,AQ118)</x:f>
        <x:v>365816230.478519</x:v>
      </x:c>
      <x:c r="AV118" s="95" t="n">
        <x:f>IF(AR118="",AP118*AT118,AR118)</x:f>
        <x:v>1891661778.464463</x:v>
      </x:c>
      <x:c r="AW118" s="85" t="str">
        <x:v>Medium-high</x:v>
      </x:c>
      <x:c r="AX118" s="85" t="str">
        <x:v>IMF card-count inputs</x:v>
      </x:c>
      <x:c r="AY118" s="85" t="str">
        <x:v>Modeled from consumption, card access, and payment-use indicators.</x:v>
      </x:c>
      <x:c r="AZ118" s="85"/>
    </x:row>
    <x:row r="119">
      <x:c r="A119" s="88" t="str">
        <x:v>Morocco</x:v>
      </x:c>
      <x:c r="B119" s="88" t="str">
        <x:v>MA</x:v>
      </x:c>
      <x:c r="C119" s="88" t="str">
        <x:v>MAR</x:v>
      </x:c>
      <x:c r="D119" s="88" t="str">
        <x:v>Middle East, North Africa, Afghanistan &amp; Pakistan</x:v>
      </x:c>
      <x:c r="E119" s="88" t="str">
        <x:v>Lower middle income</x:v>
      </x:c>
      <x:c r="F119" s="88" t="n">
        <x:v>38081173</x:v>
      </x:c>
      <x:c r="G119" s="88" t="n">
        <x:v>2024</x:v>
      </x:c>
      <x:c r="H119" s="95" t="n">
        <x:v>160610994054.734</x:v>
      </x:c>
      <x:c r="I119" s="88" t="n">
        <x:v>2024</x:v>
      </x:c>
      <x:c r="J119" s="88" t="str">
        <x:v>World Bank</x:v>
      </x:c>
      <x:c r="K119" s="95" t="n">
        <x:v>96629882756.3149</x:v>
      </x:c>
      <x:c r="L119" s="88" t="n">
        <x:v>2024</x:v>
      </x:c>
      <x:c r="M119" s="88" t="str">
        <x:v>World Bank</x:v>
      </x:c>
      <x:c r="N119" s="96" t="n">
        <x:f>IFERROR(INDEX('Methodology'!$E$30:$E$34,MATCH(E119,'Methodology'!$D$30:$D$34,0)),'Methodology'!$E$34)</x:f>
        <x:v>0.07</x:v>
      </x:c>
      <x:c r="O119" s="96" t="n">
        <x:f>IFERROR(INDEX('Methodology'!$F$30:$F$34,MATCH(E119,'Methodology'!$D$30:$D$34,0)),'Methodology'!$F$34)</x:f>
        <x:v>0.34</x:v>
      </x:c>
      <x:c r="P119" s="96" t="n">
        <x:f>IFERROR(INDEX('Methodology'!$G$30:$G$34,MATCH(E119,'Methodology'!$D$30:$D$34,0)),'Methodology'!$G$34)</x:f>
        <x:v>0.22</x:v>
      </x:c>
      <x:c r="Q119" s="97" t="n">
        <x:v>0.272302389970841</x:v>
      </x:c>
      <x:c r="R119" s="97" t="n">
        <x:v>0.00578769705212747</x:v>
      </x:c>
      <x:c r="S119" s="97" t="n">
        <x:v>0.0958445531780257</x:v>
      </x:c>
      <x:c r="T119" s="97" t="n">
        <x:v>0.0587569734038546</x:v>
      </x:c>
      <x:c r="U119" s="98"/>
      <x:c r="V119" s="88"/>
      <x:c r="W119" s="98"/>
      <x:c r="X119" s="88"/>
      <x:c r="Y119" s="97" t="n">
        <x:v>0.0025104064260658</x:v>
      </x:c>
      <x:c r="Z119" s="88" t="n">
        <x:v>2024</x:v>
      </x:c>
      <x:c r="AA119" s="97" t="n">
        <x:f>MIN(0.995,MAX(0.002,IF(COUNTA(R119,U119)=0,N119,MAX(IF(R119="",0,R119),IF(U119="",0,1-EXP(-U119/1000))))))</x:f>
        <x:v>0.00578769705212747</x:v>
      </x:c>
      <x:c r="AB119" s="97" t="n">
        <x:f>MIN(0.995,MAX(0.005,IF(COUNTA(Q119,W119)=0,O119,MAX(IF(Q119="",0,Q119),IF(W119="",0,1-EXP(-W119/1000))))))</x:f>
        <x:v>0.272302389970841</x:v>
      </x:c>
      <x:c r="AC119" s="97" t="n">
        <x:f>MIN(0.995,MAX(0.005,IF(S119="",P119,S119)))</x:f>
        <x:v>0.0958445531780257</x:v>
      </x:c>
      <x:c r="AD119" s="97" t="n">
        <x:f>AB119*'Methodology'!$B$31+AA119*'Methodology'!$B$32+AC119*'Methodology'!$B$33</x:f>
        <x:v>0.16137646377000975</x:v>
      </x:c>
      <x:c r="AE119" s="95" t="n">
        <x:f>K119*'Methodology'!$B$29+H119*'Methodology'!$B$30</x:f>
        <x:v>115824216145.84064</x:v>
      </x:c>
      <x:c r="AF119" s="97" t="n">
        <x:f>MIN('Methodology'!$B$36,'Methodology'!$B$34+'Methodology'!$B$35*AD119)</x:f>
        <x:v>0.141191053914407</x:v>
      </x:c>
      <x:c r="AG119" s="99" t="n">
        <x:v>1.2</x:v>
      </x:c>
      <x:c r="AH119" s="99" t="n">
        <x:v>1</x:v>
      </x:c>
      <x:c r="AI119" s="97" t="n">
        <x:f>MIN('Methodology'!$B$38,MAX('Methodology'!$B$37,(AA119*AG119)/(AA119*AG119+AB119)))</x:f>
        <x:v>0.02487124618124387</x:v>
      </x:c>
      <x:c r="AJ119" s="95" t="n">
        <x:f>AE119*AF119</x:f>
        <x:v>16353343146.441317</x:v>
      </x:c>
      <x:c r="AK119" s="95" t="n">
        <x:f>AJ119*AI119</x:f>
        <x:v>406728023.2814992</x:v>
      </x:c>
      <x:c r="AL119" s="95" t="n">
        <x:f>AJ119-AK119</x:f>
        <x:v>15946615123.159817</x:v>
      </x:c>
      <x:c r="AM119" s="95" t="str">
        <x:v>No</x:v>
      </x:c>
      <x:c r="AN119" s="95" t="n">
        <x:f>IF(AM119&lt;&gt;"Yes",0,IF(Y119&lt;&gt;"",MIN('Methodology'!$B$39*K119,'Methodology'!$B$40*H119*Y119),IF(T119&lt;&gt;"",'Methodology'!$B$41*K119*MIN(T119/0.5,1),0)))</x:f>
        <x:v>0</x:v>
      </x:c>
      <x:c r="AO119" s="95" t="n">
        <x:f>AK119*AH119</x:f>
        <x:v>406728023.2814992</x:v>
      </x:c>
      <x:c r="AP119" s="95" t="n">
        <x:f>MAX(AL119,AN119)*AH119</x:f>
        <x:v>15946615123.159817</x:v>
      </x:c>
      <x:c r="AQ119" s="100"/>
      <x:c r="AR119" s="100"/>
      <x:c r="AS119" s="101" t="n">
        <x:f>'Methodology'!$B$25</x:f>
        <x:v>0.9843925474017061</x:v>
      </x:c>
      <x:c r="AT119" s="101" t="n">
        <x:f>'Methodology'!$B$26</x:f>
        <x:v>0.8745719194860588</x:v>
      </x:c>
      <x:c r="AU119" s="95" t="n">
        <x:f>IF(AQ119="",AO119*AS119,AQ119)</x:f>
        <x:v>400380034.93773544</x:v>
      </x:c>
      <x:c r="AV119" s="95" t="n">
        <x:f>IF(AR119="",AP119*AT119,AR119)</x:f>
        <x:v>13946461797.567295</x:v>
      </x:c>
      <x:c r="AW119" s="85" t="str">
        <x:v>Medium</x:v>
      </x:c>
      <x:c r="AX119" s="85" t="str">
        <x:v>Findex ownership inputs</x:v>
      </x:c>
      <x:c r="AY119" s="85" t="str">
        <x:v>Modeled from consumption, card access, and payment-use indicators.</x:v>
      </x:c>
      <x:c r="AZ119" s="85"/>
    </x:row>
    <x:row r="120">
      <x:c r="A120" s="88" t="str">
        <x:v>Mozambique</x:v>
      </x:c>
      <x:c r="B120" s="88" t="str">
        <x:v>MZ</x:v>
      </x:c>
      <x:c r="C120" s="88" t="str">
        <x:v>MOZ</x:v>
      </x:c>
      <x:c r="D120" s="88" t="str">
        <x:v>Sub-Saharan Africa </x:v>
      </x:c>
      <x:c r="E120" s="88" t="str">
        <x:v>Low income</x:v>
      </x:c>
      <x:c r="F120" s="88" t="n">
        <x:v>34631766</x:v>
      </x:c>
      <x:c r="G120" s="88" t="n">
        <x:v>2024</x:v>
      </x:c>
      <x:c r="H120" s="95" t="n">
        <x:v>22752244245.473</x:v>
      </x:c>
      <x:c r="I120" s="88" t="n">
        <x:v>2024</x:v>
      </x:c>
      <x:c r="J120" s="88" t="str">
        <x:v>World Bank</x:v>
      </x:c>
      <x:c r="K120" s="95" t="n">
        <x:v>16814575865.7382</x:v>
      </x:c>
      <x:c r="L120" s="88" t="n">
        <x:v>2024</x:v>
      </x:c>
      <x:c r="M120" s="88" t="str">
        <x:v>World Bank</x:v>
      </x:c>
      <x:c r="N120" s="96" t="n">
        <x:f>IFERROR(INDEX('Methodology'!$E$30:$E$34,MATCH(E120,'Methodology'!$D$30:$D$34,0)),'Methodology'!$E$34)</x:f>
        <x:v>0.015</x:v>
      </x:c>
      <x:c r="O120" s="96" t="n">
        <x:f>IFERROR(INDEX('Methodology'!$F$30:$F$34,MATCH(E120,'Methodology'!$D$30:$D$34,0)),'Methodology'!$F$34)</x:f>
        <x:v>0.11</x:v>
      </x:c>
      <x:c r="P120" s="96" t="n">
        <x:f>IFERROR(INDEX('Methodology'!$G$30:$G$34,MATCH(E120,'Methodology'!$D$30:$D$34,0)),'Methodology'!$G$34)</x:f>
        <x:v>0.08</x:v>
      </x:c>
      <x:c r="Q120" s="97" t="n">
        <x:v>0.142676046966801</x:v>
      </x:c>
      <x:c r="R120" s="97" t="n">
        <x:v>0.0473485536161117</x:v>
      </x:c>
      <x:c r="S120" s="97" t="n">
        <x:v>0.184743505713139</x:v>
      </x:c>
      <x:c r="T120" s="97" t="n">
        <x:v>0.457209859704018</x:v>
      </x:c>
      <x:c r="U120" s="98" t="n">
        <x:v>5.60177675610678</x:v>
      </x:c>
      <x:c r="V120" s="88" t="n">
        <x:v>2024</x:v>
      </x:c>
      <x:c r="W120" s="98" t="n">
        <x:v>163.991784702829</x:v>
      </x:c>
      <x:c r="X120" s="88" t="n">
        <x:v>2024</x:v>
      </x:c>
      <x:c r="Y120" s="97" t="n">
        <x:v>1.26625220477809</x:v>
      </x:c>
      <x:c r="Z120" s="88" t="n">
        <x:v>2024</x:v>
      </x:c>
      <x:c r="AA120" s="97" t="n">
        <x:f>MIN(0.995,MAX(0.002,IF(COUNTA(R120,U120)=0,N120,MAX(IF(R120="",0,R120),IF(U120="",0,1-EXP(-U120/1000))))))</x:f>
        <x:v>0.0473485536161117</x:v>
      </x:c>
      <x:c r="AB120" s="97" t="n">
        <x:f>MIN(0.995,MAX(0.005,IF(COUNTA(Q120,W120)=0,O120,MAX(IF(Q120="",0,Q120),IF(W120="",0,1-EXP(-W120/1000))))))</x:f>
        <x:v>0.15125100542322067</x:v>
      </x:c>
      <x:c r="AC120" s="97" t="n">
        <x:f>MIN(0.995,MAX(0.005,IF(S120="",P120,S120)))</x:f>
        <x:v>0.184743505713139</x:v>
      </x:c>
      <x:c r="AD120" s="97" t="n">
        <x:f>AB120*'Methodology'!$B$31+AA120*'Methodology'!$B$32+AC120*'Methodology'!$B$33</x:f>
        <x:v>0.11823439731972436</x:v>
      </x:c>
      <x:c r="AE120" s="95" t="n">
        <x:f>K120*'Methodology'!$B$29+H120*'Methodology'!$B$30</x:f>
        <x:v>18595876379.658638</x:v>
      </x:c>
      <x:c r="AF120" s="97" t="n">
        <x:f>MIN('Methodology'!$B$36,'Methodology'!$B$34+'Methodology'!$B$35*AD120)</x:f>
        <x:v>0.11012876607020153</x:v>
      </x:c>
      <x:c r="AG120" s="99" t="n">
        <x:v>1.15</x:v>
      </x:c>
      <x:c r="AH120" s="99" t="n">
        <x:v>1</x:v>
      </x:c>
      <x:c r="AI120" s="97" t="n">
        <x:f>MIN('Methodology'!$B$38,MAX('Methodology'!$B$37,(AA120*AG120)/(AA120*AG120+AB120)))</x:f>
        <x:v>0.2647075792198732</x:v>
      </x:c>
      <x:c r="AJ120" s="95" t="n">
        <x:f>AE120*AF120</x:f>
        <x:v>2047940919.6858122</x:v>
      </x:c>
      <x:c r="AK120" s="95" t="n">
        <x:f>AJ120*AI120</x:f>
        <x:v>542105483.2353522</x:v>
      </x:c>
      <x:c r="AL120" s="95" t="n">
        <x:f>AJ120-AK120</x:f>
        <x:v>1505835436.45046</x:v>
      </x:c>
      <x:c r="AM120" s="95" t="str">
        <x:v>Yes</x:v>
      </x:c>
      <x:c r="AN120" s="95" t="n">
        <x:f>IF(AM120&lt;&gt;"Yes",0,IF(Y120&lt;&gt;"",MIN('Methodology'!$B$39*K120,'Methodology'!$B$40*H120*Y120),IF(T120&lt;&gt;"",'Methodology'!$B$41*K120*MIN(T120/0.5,1),0)))</x:f>
        <x:v>4203643966.43455</x:v>
      </x:c>
      <x:c r="AO120" s="95" t="n">
        <x:f>AK120*AH120</x:f>
        <x:v>542105483.2353522</x:v>
      </x:c>
      <x:c r="AP120" s="95" t="n">
        <x:f>MAX(AL120,AN120)*AH120</x:f>
        <x:v>4203643966.43455</x:v>
      </x:c>
      <x:c r="AQ120" s="100"/>
      <x:c r="AR120" s="100"/>
      <x:c r="AS120" s="101" t="n">
        <x:f>'Methodology'!$B$25</x:f>
        <x:v>0.9843925474017061</x:v>
      </x:c>
      <x:c r="AT120" s="101" t="n">
        <x:f>'Methodology'!$B$26</x:f>
        <x:v>0.8745719194860588</x:v>
      </x:c>
      <x:c r="AU120" s="95" t="n">
        <x:f>IF(AQ120="",AO120*AS120,AQ120)</x:f>
        <x:v>533644597.6024812</x:v>
      </x:c>
      <x:c r="AV120" s="95" t="n">
        <x:f>IF(AR120="",AP120*AT120,AR120)</x:f>
        <x:v>3676388972.560654</x:v>
      </x:c>
      <x:c r="AW120" s="85" t="str">
        <x:v>Medium-high</x:v>
      </x:c>
      <x:c r="AX120" s="85" t="str">
        <x:v>IMF card-count inputs; mobile-money analog</x:v>
      </x:c>
      <x:c r="AY120" s="85" t="str">
        <x:v>Mobile-money-heavy market; debit/equivalent estimate includes a capped purchase-like proxy (not the full value of transfers).</x:v>
      </x:c>
      <x:c r="AZ120" s="85"/>
    </x:row>
    <x:row r="121">
      <x:c r="A121" s="88" t="str">
        <x:v>Myanmar</x:v>
      </x:c>
      <x:c r="B121" s="88" t="str">
        <x:v>MM</x:v>
      </x:c>
      <x:c r="C121" s="88" t="str">
        <x:v>MMR</x:v>
      </x:c>
      <x:c r="D121" s="88" t="str">
        <x:v>East Asia &amp; Pacific</x:v>
      </x:c>
      <x:c r="E121" s="88" t="str">
        <x:v>Lower middle income</x:v>
      </x:c>
      <x:c r="F121" s="88" t="n">
        <x:v>54500091</x:v>
      </x:c>
      <x:c r="G121" s="88" t="n">
        <x:v>2024</x:v>
      </x:c>
      <x:c r="H121" s="95" t="n">
        <x:v>74068349523.8095</x:v>
      </x:c>
      <x:c r="I121" s="88" t="n">
        <x:v>2024</x:v>
      </x:c>
      <x:c r="J121" s="88" t="str">
        <x:v>World Bank</x:v>
      </x:c>
      <x:c r="K121" s="95" t="n">
        <x:v>51107161171.42855</x:v>
      </x:c>
      <x:c r="L121" s="88" t="n">
        <x:v>2024</x:v>
      </x:c>
      <x:c r="M121" s="88" t="str">
        <x:v>GDP-share proxy</x:v>
      </x:c>
      <x:c r="N121" s="96" t="n">
        <x:f>IFERROR(INDEX('Methodology'!$E$30:$E$34,MATCH(E121,'Methodology'!$D$30:$D$34,0)),'Methodology'!$E$34)</x:f>
        <x:v>0.07</x:v>
      </x:c>
      <x:c r="O121" s="96" t="n">
        <x:f>IFERROR(INDEX('Methodology'!$F$30:$F$34,MATCH(E121,'Methodology'!$D$30:$D$34,0)),'Methodology'!$F$34)</x:f>
        <x:v>0.34</x:v>
      </x:c>
      <x:c r="P121" s="96" t="n">
        <x:f>IFERROR(INDEX('Methodology'!$G$30:$G$34,MATCH(E121,'Methodology'!$D$30:$D$34,0)),'Methodology'!$G$34)</x:f>
        <x:v>0.22</x:v>
      </x:c>
      <x:c r="Q121" s="97" t="n">
        <x:v>0.25847536682286</x:v>
      </x:c>
      <x:c r="R121" s="97" t="n">
        <x:v>0.0200453668033618</x:v>
      </x:c>
      <x:c r="S121" s="97" t="n">
        <x:v>0.162622195454251</x:v>
      </x:c>
      <x:c r="T121" s="97" t="n">
        <x:v>0.290307042450086</x:v>
      </x:c>
      <x:c r="U121" s="98" t="n">
        <x:v>5.16662477925442</x:v>
      </x:c>
      <x:c r="V121" s="88" t="n">
        <x:v>2019</x:v>
      </x:c>
      <x:c r="W121" s="98" t="n">
        <x:v>148.417978248832</x:v>
      </x:c>
      <x:c r="X121" s="88" t="n">
        <x:v>2019</x:v>
      </x:c>
      <x:c r="Y121" s="97" t="n">
        <x:v>0.0322594094676477</x:v>
      </x:c>
      <x:c r="Z121" s="88" t="n">
        <x:v>2019</x:v>
      </x:c>
      <x:c r="AA121" s="97" t="n">
        <x:f>MIN(0.995,MAX(0.002,IF(COUNTA(R121,U121)=0,N121,MAX(IF(R121="",0,R121),IF(U121="",0,1-EXP(-U121/1000))))))</x:f>
        <x:v>0.0200453668033618</x:v>
      </x:c>
      <x:c r="AB121" s="97" t="n">
        <x:f>MIN(0.995,MAX(0.005,IF(COUNTA(Q121,W121)=0,O121,MAX(IF(Q121="",0,Q121),IF(W121="",0,1-EXP(-W121/1000))))))</x:f>
        <x:v>0.25847536682286</x:v>
      </x:c>
      <x:c r="AC121" s="97" t="n">
        <x:f>MIN(0.995,MAX(0.005,IF(S121="",P121,S121)))</x:f>
        <x:v>0.162622195454251</x:v>
      </x:c>
      <x:c r="AD121" s="97" t="n">
        <x:f>AB121*'Methodology'!$B$31+AA121*'Methodology'!$B$32+AC121*'Methodology'!$B$33</x:f>
        <x:v>0.1654395496791747</x:v>
      </x:c>
      <x:c r="AE121" s="95" t="n">
        <x:f>K121*'Methodology'!$B$29+H121*'Methodology'!$B$30</x:f>
        <x:v>57995517677.14284</x:v>
      </x:c>
      <x:c r="AF121" s="97" t="n">
        <x:f>MIN('Methodology'!$B$36,'Methodology'!$B$34+'Methodology'!$B$35*AD121)</x:f>
        <x:v>0.1441164757690058</x:v>
      </x:c>
      <x:c r="AG121" s="99" t="n">
        <x:v>1.65</x:v>
      </x:c>
      <x:c r="AH121" s="99" t="n">
        <x:v>1</x:v>
      </x:c>
      <x:c r="AI121" s="97" t="n">
        <x:f>MIN('Methodology'!$B$38,MAX('Methodology'!$B$37,(AA121*AG121)/(AA121*AG121+AB121)))</x:f>
        <x:v>0.11344479518199596</x:v>
      </x:c>
      <x:c r="AJ121" s="95" t="n">
        <x:f>AE121*AF121</x:f>
        <x:v>8358109618.028903</x:v>
      </x:c>
      <x:c r="AK121" s="95" t="n">
        <x:f>AJ121*AI121</x:f>
        <x:v>948184033.7259594</x:v>
      </x:c>
      <x:c r="AL121" s="95" t="n">
        <x:f>AJ121-AK121</x:f>
        <x:v>7409925584.302943</x:v>
      </x:c>
      <x:c r="AM121" s="95" t="str">
        <x:v>No</x:v>
      </x:c>
      <x:c r="AN121" s="95" t="n">
        <x:f>IF(AM121&lt;&gt;"Yes",0,IF(Y121&lt;&gt;"",MIN('Methodology'!$B$39*K121,'Methodology'!$B$40*H121*Y121),IF(T121&lt;&gt;"",'Methodology'!$B$41*K121*MIN(T121/0.5,1),0)))</x:f>
        <x:v>0</x:v>
      </x:c>
      <x:c r="AO121" s="95" t="n">
        <x:f>AK121*AH121</x:f>
        <x:v>948184033.7259594</x:v>
      </x:c>
      <x:c r="AP121" s="95" t="n">
        <x:f>MAX(AL121,AN121)*AH121</x:f>
        <x:v>7409925584.302943</x:v>
      </x:c>
      <x:c r="AQ121" s="100"/>
      <x:c r="AR121" s="100"/>
      <x:c r="AS121" s="101" t="n">
        <x:f>'Methodology'!$B$25</x:f>
        <x:v>0.9843925474017061</x:v>
      </x:c>
      <x:c r="AT121" s="101" t="n">
        <x:f>'Methodology'!$B$26</x:f>
        <x:v>0.8745719194860588</x:v>
      </x:c>
      <x:c r="AU121" s="95" t="n">
        <x:f>IF(AQ121="",AO121*AS121,AQ121)</x:f>
        <x:v>933385296.3651224</x:v>
      </x:c>
      <x:c r="AV121" s="95" t="n">
        <x:f>IF(AR121="",AP121*AT121,AR121)</x:f>
        <x:v>6480512841.512681</x:v>
      </x:c>
      <x:c r="AW121" s="85" t="str">
        <x:v>Low</x:v>
      </x:c>
      <x:c r="AX121" s="85" t="str">
        <x:v>IMF card-count inputs; consumption proxy</x:v>
      </x:c>
      <x:c r="AY121" s="85" t="str">
        <x:v>No recent household-consumption series; GDP-share proxy used, reducing precision.</x:v>
      </x:c>
      <x:c r="AZ121" s="85"/>
    </x:row>
    <x:row r="122">
      <x:c r="A122" s="88" t="str">
        <x:v>Namibia</x:v>
      </x:c>
      <x:c r="B122" s="88" t="str">
        <x:v>NA</x:v>
      </x:c>
      <x:c r="C122" s="88" t="str">
        <x:v>NAM</x:v>
      </x:c>
      <x:c r="D122" s="88" t="str">
        <x:v>Sub-Saharan Africa </x:v>
      </x:c>
      <x:c r="E122" s="88" t="str">
        <x:v>Lower middle income</x:v>
      </x:c>
      <x:c r="F122" s="88" t="n">
        <x:v>3030131</x:v>
      </x:c>
      <x:c r="G122" s="88" t="n">
        <x:v>2024</x:v>
      </x:c>
      <x:c r="H122" s="95" t="n">
        <x:v>13641190683.4641</x:v>
      </x:c>
      <x:c r="I122" s="88" t="n">
        <x:v>2024</x:v>
      </x:c>
      <x:c r="J122" s="88" t="str">
        <x:v>World Bank</x:v>
      </x:c>
      <x:c r="K122" s="95" t="n">
        <x:v>10585853278.2378</x:v>
      </x:c>
      <x:c r="L122" s="88" t="n">
        <x:v>2024</x:v>
      </x:c>
      <x:c r="M122" s="88" t="str">
        <x:v>World Bank</x:v>
      </x:c>
      <x:c r="N122" s="96" t="n">
        <x:f>IFERROR(INDEX('Methodology'!$E$30:$E$34,MATCH(E122,'Methodology'!$D$30:$D$34,0)),'Methodology'!$E$34)</x:f>
        <x:v>0.07</x:v>
      </x:c>
      <x:c r="O122" s="96" t="n">
        <x:f>IFERROR(INDEX('Methodology'!$F$30:$F$34,MATCH(E122,'Methodology'!$D$30:$D$34,0)),'Methodology'!$F$34)</x:f>
        <x:v>0.34</x:v>
      </x:c>
      <x:c r="P122" s="96" t="n">
        <x:f>IFERROR(INDEX('Methodology'!$G$30:$G$34,MATCH(E122,'Methodology'!$D$30:$D$34,0)),'Methodology'!$G$34)</x:f>
        <x:v>0.22</x:v>
      </x:c>
      <x:c r="Q122" s="97" t="n">
        <x:v>0.469965077535504</x:v>
      </x:c>
      <x:c r="R122" s="97" t="n">
        <x:v>0.0924428981079659</x:v>
      </x:c>
      <x:c r="S122" s="97" t="n">
        <x:v>0.385722641043198</x:v>
      </x:c>
      <x:c r="T122" s="97" t="n">
        <x:v>0.484473580646797</x:v>
      </x:c>
      <x:c r="U122" s="98" t="n">
        <x:v>42.5546112691924</x:v>
      </x:c>
      <x:c r="V122" s="88" t="n">
        <x:v>2024</x:v>
      </x:c>
      <x:c r="W122" s="98" t="n">
        <x:v>823.882653682559</x:v>
      </x:c>
      <x:c r="X122" s="88" t="n">
        <x:v>2024</x:v>
      </x:c>
      <x:c r="Y122" s="97" t="n">
        <x:v>0.6544023993486969</x:v>
      </x:c>
      <x:c r="Z122" s="88" t="n">
        <x:v>2024</x:v>
      </x:c>
      <x:c r="AA122" s="97" t="n">
        <x:f>MIN(0.995,MAX(0.002,IF(COUNTA(R122,U122)=0,N122,MAX(IF(R122="",0,R122),IF(U122="",0,1-EXP(-U122/1000))))))</x:f>
        <x:v>0.0924428981079659</x:v>
      </x:c>
      <x:c r="AB122" s="97" t="n">
        <x:f>MIN(0.995,MAX(0.005,IF(COUNTA(Q122,W122)=0,O122,MAX(IF(Q122="",0,Q122),IF(W122="",0,1-EXP(-W122/1000))))))</x:f>
        <x:v>0.5612750736180894</x:v>
      </x:c>
      <x:c r="AC122" s="97" t="n">
        <x:f>MIN(0.995,MAX(0.005,IF(S122="",P122,S122)))</x:f>
        <x:v>0.385722641043198</x:v>
      </x:c>
      <x:c r="AD122" s="97" t="n">
        <x:f>AB122*'Methodology'!$B$31+AA122*'Methodology'!$B$32+AC122*'Methodology'!$B$33</x:f>
        <x:v>0.379628568932057</x:v>
      </x:c>
      <x:c r="AE122" s="95" t="n">
        <x:f>K122*'Methodology'!$B$29+H122*'Methodology'!$B$30</x:f>
        <x:v>11502454499.80569</x:v>
      </x:c>
      <x:c r="AF122" s="97" t="n">
        <x:f>MIN('Methodology'!$B$36,'Methodology'!$B$34+'Methodology'!$B$35*AD122)</x:f>
        <x:v>0.29833256963108107</x:v>
      </x:c>
      <x:c r="AG122" s="99" t="n">
        <x:v>1.15</x:v>
      </x:c>
      <x:c r="AH122" s="99" t="n">
        <x:v>1</x:v>
      </x:c>
      <x:c r="AI122" s="97" t="n">
        <x:f>MIN('Methodology'!$B$38,MAX('Methodology'!$B$37,(AA122*AG122)/(AA122*AG122+AB122)))</x:f>
        <x:v>0.15924478133141826</x:v>
      </x:c>
      <x:c r="AJ122" s="95" t="n">
        <x:f>AE122*AF122</x:f>
        <x:v>3431556807.991623</x:v>
      </x:c>
      <x:c r="AK122" s="95" t="n">
        <x:f>AJ122*AI122</x:f>
        <x:v>546457513.5149657</x:v>
      </x:c>
      <x:c r="AL122" s="95" t="n">
        <x:f>AJ122-AK122</x:f>
        <x:v>2885099294.4766574</x:v>
      </x:c>
      <x:c r="AM122" s="95" t="str">
        <x:v>No</x:v>
      </x:c>
      <x:c r="AN122" s="95" t="n">
        <x:f>IF(AM122&lt;&gt;"Yes",0,IF(Y122&lt;&gt;"",MIN('Methodology'!$B$39*K122,'Methodology'!$B$40*H122*Y122),IF(T122&lt;&gt;"",'Methodology'!$B$41*K122*MIN(T122/0.5,1),0)))</x:f>
        <x:v>0</x:v>
      </x:c>
      <x:c r="AO122" s="95" t="n">
        <x:f>AK122*AH122</x:f>
        <x:v>546457513.5149657</x:v>
      </x:c>
      <x:c r="AP122" s="95" t="n">
        <x:f>MAX(AL122,AN122)*AH122</x:f>
        <x:v>2885099294.4766574</x:v>
      </x:c>
      <x:c r="AQ122" s="100"/>
      <x:c r="AR122" s="100"/>
      <x:c r="AS122" s="101" t="n">
        <x:f>'Methodology'!$B$25</x:f>
        <x:v>0.9843925474017061</x:v>
      </x:c>
      <x:c r="AT122" s="101" t="n">
        <x:f>'Methodology'!$B$26</x:f>
        <x:v>0.8745719194860588</x:v>
      </x:c>
      <x:c r="AU122" s="95" t="n">
        <x:f>IF(AQ122="",AO122*AS122,AQ122)</x:f>
        <x:v>537928703.7757993</x:v>
      </x:c>
      <x:c r="AV122" s="95" t="n">
        <x:f>IF(AR122="",AP122*AT122,AR122)</x:f>
        <x:v>2523226827.8783245</x:v>
      </x:c>
      <x:c r="AW122" s="85" t="str">
        <x:v>Medium-high</x:v>
      </x:c>
      <x:c r="AX122" s="85" t="str">
        <x:v>IMF card-count inputs</x:v>
      </x:c>
      <x:c r="AY122" s="85" t="str">
        <x:v>Modeled from consumption, card access, and payment-use indicators.</x:v>
      </x:c>
      <x:c r="AZ122" s="85"/>
    </x:row>
    <x:row r="123">
      <x:c r="A123" s="88" t="str">
        <x:v>Naoero</x:v>
      </x:c>
      <x:c r="B123" s="88" t="str">
        <x:v>NR</x:v>
      </x:c>
      <x:c r="C123" s="88" t="str">
        <x:v>NRU</x:v>
      </x:c>
      <x:c r="D123" s="88" t="str">
        <x:v>East Asia &amp; Pacific</x:v>
      </x:c>
      <x:c r="E123" s="88" t="str">
        <x:v>High income</x:v>
      </x:c>
      <x:c r="F123" s="88" t="n">
        <x:v>11947</x:v>
      </x:c>
      <x:c r="G123" s="88" t="n">
        <x:v>2024</x:v>
      </x:c>
      <x:c r="H123" s="95" t="n">
        <x:v>167833414.846177</x:v>
      </x:c>
      <x:c r="I123" s="88" t="n">
        <x:v>2024</x:v>
      </x:c>
      <x:c r="J123" s="88" t="str">
        <x:v>World Bank</x:v>
      </x:c>
      <x:c r="K123" s="95" t="n">
        <x:v>97343380.61078265</x:v>
      </x:c>
      <x:c r="L123" s="88" t="n">
        <x:v>2024</x:v>
      </x:c>
      <x:c r="M123" s="88" t="str">
        <x:v>GDP-share proxy</x:v>
      </x:c>
      <x:c r="N123" s="96" t="n">
        <x:f>IFERROR(INDEX('Methodology'!$E$30:$E$34,MATCH(E123,'Methodology'!$D$30:$D$34,0)),'Methodology'!$E$34)</x:f>
        <x:v>0.48</x:v>
      </x:c>
      <x:c r="O123" s="96" t="n">
        <x:f>IFERROR(INDEX('Methodology'!$F$30:$F$34,MATCH(E123,'Methodology'!$D$30:$D$34,0)),'Methodology'!$F$34)</x:f>
        <x:v>0.86</x:v>
      </x:c>
      <x:c r="P123" s="96" t="n">
        <x:f>IFERROR(INDEX('Methodology'!$G$30:$G$34,MATCH(E123,'Methodology'!$D$30:$D$34,0)),'Methodology'!$G$34)</x:f>
        <x:v>0.72</x:v>
      </x:c>
      <x:c r="Q123" s="97"/>
      <x:c r="R123" s="97"/>
      <x:c r="S123" s="97"/>
      <x:c r="T123" s="97"/>
      <x:c r="U123" s="98"/>
      <x:c r="V123" s="88"/>
      <x:c r="W123" s="98" t="n">
        <x:v>1268.85661920203</x:v>
      </x:c>
      <x:c r="X123" s="88" t="n">
        <x:v>2024</x:v>
      </x:c>
      <x:c r="Y123" s="97"/>
      <x:c r="Z123" s="88"/>
      <x:c r="AA123" s="97" t="n">
        <x:f>MIN(0.995,MAX(0.002,IF(COUNTA(R123,U123)=0,N123,MAX(IF(R123="",0,R123),IF(U123="",0,1-EXP(-U123/1000))))))</x:f>
        <x:v>0.48</x:v>
      </x:c>
      <x:c r="AB123" s="97" t="n">
        <x:f>MIN(0.995,MAX(0.005,IF(COUNTA(Q123,W123)=0,O123,MAX(IF(Q123="",0,Q123),IF(W123="",0,1-EXP(-W123/1000))))))</x:f>
        <x:v>0.7188470970994846</x:v>
      </x:c>
      <x:c r="AC123" s="97" t="n">
        <x:f>MIN(0.995,MAX(0.005,IF(S123="",P123,S123)))</x:f>
        <x:v>0.72</x:v>
      </x:c>
      <x:c r="AD123" s="97" t="n">
        <x:f>AB123*'Methodology'!$B$31+AA123*'Methodology'!$B$32+AC123*'Methodology'!$B$33</x:f>
        <x:v>0.6353659034047164</x:v>
      </x:c>
      <x:c r="AE123" s="95" t="n">
        <x:f>K123*'Methodology'!$B$29+H123*'Methodology'!$B$30</x:f>
        <x:v>118490390.88140096</x:v>
      </x:c>
      <x:c r="AF123" s="97" t="n">
        <x:f>MIN('Methodology'!$B$36,'Methodology'!$B$34+'Methodology'!$B$35*AD123)</x:f>
        <x:v>0.4824634504513958</x:v>
      </x:c>
      <x:c r="AG123" s="99" t="n">
        <x:v>1.65</x:v>
      </x:c>
      <x:c r="AH123" s="99" t="n">
        <x:v>1</x:v>
      </x:c>
      <x:c r="AI123" s="97" t="n">
        <x:f>MIN('Methodology'!$B$38,MAX('Methodology'!$B$37,(AA123*AG123)/(AA123*AG123+AB123)))</x:f>
        <x:v>0.5242092343563269</x:v>
      </x:c>
      <x:c r="AJ123" s="95" t="n">
        <x:f>AE123*AF123</x:f>
        <x:v>57167282.829975314</x:v>
      </x:c>
      <x:c r="AK123" s="95" t="n">
        <x:f>AJ123*AI123</x:f>
        <x:v>29967617.562532954</x:v>
      </x:c>
      <x:c r="AL123" s="95" t="n">
        <x:f>AJ123-AK123</x:f>
        <x:v>27199665.26744236</x:v>
      </x:c>
      <x:c r="AM123" s="95" t="str">
        <x:v>No</x:v>
      </x:c>
      <x:c r="AN123" s="95" t="n">
        <x:f>IF(AM123&lt;&gt;"Yes",0,IF(Y123&lt;&gt;"",MIN('Methodology'!$B$39*K123,'Methodology'!$B$40*H123*Y123),IF(T123&lt;&gt;"",'Methodology'!$B$41*K123*MIN(T123/0.5,1),0)))</x:f>
        <x:v>0</x:v>
      </x:c>
      <x:c r="AO123" s="95" t="n">
        <x:f>AK123*AH123</x:f>
        <x:v>29967617.562532954</x:v>
      </x:c>
      <x:c r="AP123" s="95" t="n">
        <x:f>MAX(AL123,AN123)*AH123</x:f>
        <x:v>27199665.26744236</x:v>
      </x:c>
      <x:c r="AQ123" s="100"/>
      <x:c r="AR123" s="100"/>
      <x:c r="AS123" s="101" t="n">
        <x:f>'Methodology'!$B$25</x:f>
        <x:v>0.9843925474017061</x:v>
      </x:c>
      <x:c r="AT123" s="101" t="n">
        <x:f>'Methodology'!$B$26</x:f>
        <x:v>0.8745719194860588</x:v>
      </x:c>
      <x:c r="AU123" s="95" t="n">
        <x:f>IF(AQ123="",AO123*AS123,AQ123)</x:f>
        <x:v>29499899.39194192</x:v>
      </x:c>
      <x:c r="AV123" s="95" t="n">
        <x:f>IF(AR123="",AP123*AT123,AR123)</x:f>
        <x:v>23788063.46232535</x:v>
      </x:c>
      <x:c r="AW123" s="85" t="str">
        <x:v>Low</x:v>
      </x:c>
      <x:c r="AX123" s="85" t="str">
        <x:v>income/region payment proxy; consumption proxy</x:v>
      </x:c>
      <x:c r="AY123" s="85" t="str">
        <x:v>No recent household-consumption series; GDP-share proxy used, reducing precision. Small/tourism-exposed economy; cross-border spending can materially shift totals.</x:v>
      </x:c>
      <x:c r="AZ123" s="85"/>
    </x:row>
    <x:row r="124">
      <x:c r="A124" s="88" t="str">
        <x:v>Nepal</x:v>
      </x:c>
      <x:c r="B124" s="88" t="str">
        <x:v>NP</x:v>
      </x:c>
      <x:c r="C124" s="88" t="str">
        <x:v>NPL</x:v>
      </x:c>
      <x:c r="D124" s="88" t="str">
        <x:v>South Asia</x:v>
      </x:c>
      <x:c r="E124" s="88" t="str">
        <x:v>Lower middle income</x:v>
      </x:c>
      <x:c r="F124" s="88" t="n">
        <x:v>29651054</x:v>
      </x:c>
      <x:c r="G124" s="88" t="n">
        <x:v>2024</x:v>
      </x:c>
      <x:c r="H124" s="95" t="n">
        <x:v>43298911699.9284</x:v>
      </x:c>
      <x:c r="I124" s="88" t="n">
        <x:v>2024</x:v>
      </x:c>
      <x:c r="J124" s="88" t="str">
        <x:v>World Bank</x:v>
      </x:c>
      <x:c r="K124" s="95" t="n">
        <x:v>37051619434.5103</x:v>
      </x:c>
      <x:c r="L124" s="88" t="n">
        <x:v>2024</x:v>
      </x:c>
      <x:c r="M124" s="88" t="str">
        <x:v>World Bank</x:v>
      </x:c>
      <x:c r="N124" s="96" t="n">
        <x:f>IFERROR(INDEX('Methodology'!$E$30:$E$34,MATCH(E124,'Methodology'!$D$30:$D$34,0)),'Methodology'!$E$34)</x:f>
        <x:v>0.07</x:v>
      </x:c>
      <x:c r="O124" s="96" t="n">
        <x:f>IFERROR(INDEX('Methodology'!$F$30:$F$34,MATCH(E124,'Methodology'!$D$30:$D$34,0)),'Methodology'!$F$34)</x:f>
        <x:v>0.34</x:v>
      </x:c>
      <x:c r="P124" s="96" t="n">
        <x:f>IFERROR(INDEX('Methodology'!$G$30:$G$34,MATCH(E124,'Methodology'!$D$30:$D$34,0)),'Methodology'!$G$34)</x:f>
        <x:v>0.22</x:v>
      </x:c>
      <x:c r="Q124" s="97" t="n">
        <x:v>0.176465084513549</x:v>
      </x:c>
      <x:c r="R124" s="97" t="n">
        <x:v>0.00361704401150413</x:v>
      </x:c>
      <x:c r="S124" s="97" t="n">
        <x:v>0.0928656569893237</x:v>
      </x:c>
      <x:c r="T124" s="97" t="n">
        <x:v>0.10583436494561</x:v>
      </x:c>
      <x:c r="U124" s="98" t="n">
        <x:v>14.991788282294</x:v>
      </x:c>
      <x:c r="V124" s="88" t="n">
        <x:v>2024</x:v>
      </x:c>
      <x:c r="W124" s="98" t="n">
        <x:v>668.295222939609</x:v>
      </x:c>
      <x:c r="X124" s="88" t="n">
        <x:v>2024</x:v>
      </x:c>
      <x:c r="Y124" s="97" t="n">
        <x:v>0.0524032479968038</x:v>
      </x:c>
      <x:c r="Z124" s="88" t="n">
        <x:v>2024</x:v>
      </x:c>
      <x:c r="AA124" s="97" t="n">
        <x:f>MIN(0.995,MAX(0.002,IF(COUNTA(R124,U124)=0,N124,MAX(IF(R124="",0,R124),IF(U124="",0,1-EXP(-U124/1000))))))</x:f>
        <x:v>0.014879970902566209</x:v>
      </x:c>
      <x:c r="AB124" s="97" t="n">
        <x:f>MIN(0.995,MAX(0.005,IF(COUNTA(Q124,W124)=0,O124,MAX(IF(Q124="",0,Q124),IF(W124="",0,1-EXP(-W124/1000))))))</x:f>
        <x:v>0.48741832916539507</x:v>
      </x:c>
      <x:c r="AC124" s="97" t="n">
        <x:f>MIN(0.995,MAX(0.005,IF(S124="",P124,S124)))</x:f>
        <x:v>0.0928656569893237</x:v>
      </x:c>
      <x:c r="AD124" s="97" t="n">
        <x:f>AB124*'Methodology'!$B$31+AA124*'Methodology'!$B$32+AC124*'Methodology'!$B$33</x:f>
        <x:v>0.28257463655579784</x:v>
      </x:c>
      <x:c r="AE124" s="95" t="n">
        <x:f>K124*'Methodology'!$B$29+H124*'Methodology'!$B$30</x:f>
        <x:v>38925807114.13573</x:v>
      </x:c>
      <x:c r="AF124" s="97" t="n">
        <x:f>MIN('Methodology'!$B$36,'Methodology'!$B$34+'Methodology'!$B$35*AD124)</x:f>
        <x:v>0.22845373832017443</x:v>
      </x:c>
      <x:c r="AG124" s="99" t="n">
        <x:v>1.2</x:v>
      </x:c>
      <x:c r="AH124" s="99" t="n">
        <x:v>1</x:v>
      </x:c>
      <x:c r="AI124" s="97" t="n">
        <x:f>MIN('Methodology'!$B$38,MAX('Methodology'!$B$37,(AA124*AG124)/(AA124*AG124+AB124)))</x:f>
        <x:v>0.035339151993943656</x:v>
      </x:c>
      <x:c r="AJ124" s="95" t="n">
        <x:f>AE124*AF124</x:f>
        <x:v>8892746152.354347</x:v>
      </x:c>
      <x:c r="AK124" s="95" t="n">
        <x:f>AJ124*AI124</x:f>
        <x:v>314262107.9216079</x:v>
      </x:c>
      <x:c r="AL124" s="95" t="n">
        <x:f>AJ124-AK124</x:f>
        <x:v>8578484044.432739</x:v>
      </x:c>
      <x:c r="AM124" s="95" t="str">
        <x:v>No</x:v>
      </x:c>
      <x:c r="AN124" s="95" t="n">
        <x:f>IF(AM124&lt;&gt;"Yes",0,IF(Y124&lt;&gt;"",MIN('Methodology'!$B$39*K124,'Methodology'!$B$40*H124*Y124),IF(T124&lt;&gt;"",'Methodology'!$B$41*K124*MIN(T124/0.5,1),0)))</x:f>
        <x:v>0</x:v>
      </x:c>
      <x:c r="AO124" s="95" t="n">
        <x:f>AK124*AH124</x:f>
        <x:v>314262107.9216079</x:v>
      </x:c>
      <x:c r="AP124" s="95" t="n">
        <x:f>MAX(AL124,AN124)*AH124</x:f>
        <x:v>8578484044.432739</x:v>
      </x:c>
      <x:c r="AQ124" s="100"/>
      <x:c r="AR124" s="100"/>
      <x:c r="AS124" s="101" t="n">
        <x:f>'Methodology'!$B$25</x:f>
        <x:v>0.9843925474017061</x:v>
      </x:c>
      <x:c r="AT124" s="101" t="n">
        <x:f>'Methodology'!$B$26</x:f>
        <x:v>0.8745719194860588</x:v>
      </x:c>
      <x:c r="AU124" s="95" t="n">
        <x:f>IF(AQ124="",AO124*AS124,AQ124)</x:f>
        <x:v>309357276.9687815</x:v>
      </x:c>
      <x:c r="AV124" s="95" t="n">
        <x:f>IF(AR124="",AP124*AT124,AR124)</x:f>
        <x:v>7502501257.02007</x:v>
      </x:c>
      <x:c r="AW124" s="85" t="str">
        <x:v>Medium-high</x:v>
      </x:c>
      <x:c r="AX124" s="85" t="str">
        <x:v>IMF card-count inputs</x:v>
      </x:c>
      <x:c r="AY124" s="85" t="str">
        <x:v>Modeled from consumption, card access, and payment-use indicators.</x:v>
      </x:c>
      <x:c r="AZ124" s="85"/>
    </x:row>
    <x:row r="125">
      <x:c r="A125" s="88" t="str">
        <x:v>Netherlands (Kingdom of the)</x:v>
      </x:c>
      <x:c r="B125" s="88" t="str">
        <x:v>NL</x:v>
      </x:c>
      <x:c r="C125" s="88" t="str">
        <x:v>NLD</x:v>
      </x:c>
      <x:c r="D125" s="88" t="str">
        <x:v>Europe &amp; Central Asia</x:v>
      </x:c>
      <x:c r="E125" s="88" t="str">
        <x:v>High income</x:v>
      </x:c>
      <x:c r="F125" s="88" t="n">
        <x:v>17993485</x:v>
      </x:c>
      <x:c r="G125" s="88" t="n">
        <x:v>2024</x:v>
      </x:c>
      <x:c r="H125" s="95" t="n">
        <x:v>1213936238063.28</x:v>
      </x:c>
      <x:c r="I125" s="88" t="n">
        <x:v>2024</x:v>
      </x:c>
      <x:c r="J125" s="88" t="str">
        <x:v>World Bank</x:v>
      </x:c>
      <x:c r="K125" s="95" t="n">
        <x:v>528474428628.125</x:v>
      </x:c>
      <x:c r="L125" s="88" t="n">
        <x:v>2024</x:v>
      </x:c>
      <x:c r="M125" s="88" t="str">
        <x:v>World Bank</x:v>
      </x:c>
      <x:c r="N125" s="96" t="n">
        <x:f>IFERROR(INDEX('Methodology'!$E$30:$E$34,MATCH(E125,'Methodology'!$D$30:$D$34,0)),'Methodology'!$E$34)</x:f>
        <x:v>0.48</x:v>
      </x:c>
      <x:c r="O125" s="96" t="n">
        <x:f>IFERROR(INDEX('Methodology'!$F$30:$F$34,MATCH(E125,'Methodology'!$D$30:$D$34,0)),'Methodology'!$F$34)</x:f>
        <x:v>0.86</x:v>
      </x:c>
      <x:c r="P125" s="96" t="n">
        <x:f>IFERROR(INDEX('Methodology'!$G$30:$G$34,MATCH(E125,'Methodology'!$D$30:$D$34,0)),'Methodology'!$G$34)</x:f>
        <x:v>0.72</x:v>
      </x:c>
      <x:c r="Q125" s="97" t="n">
        <x:v>0.972011112450027</x:v>
      </x:c>
      <x:c r="R125" s="97" t="n">
        <x:v>0.374283150322511</x:v>
      </x:c>
      <x:c r="S125" s="97"/>
      <x:c r="T125" s="97"/>
      <x:c r="U125" s="98" t="n">
        <x:v>652.108956322215</x:v>
      </x:c>
      <x:c r="V125" s="88" t="n">
        <x:v>2024</x:v>
      </x:c>
      <x:c r="W125" s="98" t="n">
        <x:v>2707.29498980122</x:v>
      </x:c>
      <x:c r="X125" s="88" t="n">
        <x:v>2024</x:v>
      </x:c>
      <x:c r="Y125" s="97"/>
      <x:c r="Z125" s="88"/>
      <x:c r="AA125" s="97" t="n">
        <x:f>MIN(0.995,MAX(0.002,IF(COUNTA(R125,U125)=0,N125,MAX(IF(R125="",0,R125),IF(U125="",0,1-EXP(-U125/1000))))))</x:f>
        <x:v>0.47905403484541376</x:v>
      </x:c>
      <x:c r="AB125" s="97" t="n">
        <x:f>MIN(0.995,MAX(0.005,IF(COUNTA(Q125,W125)=0,O125,MAX(IF(Q125="",0,Q125),IF(W125="",0,1-EXP(-W125/1000))))))</x:f>
        <x:v>0.972011112450027</x:v>
      </x:c>
      <x:c r="AC125" s="97" t="n">
        <x:f>MIN(0.995,MAX(0.005,IF(S125="",P125,S125)))</x:f>
        <x:v>0.72</x:v>
      </x:c>
      <x:c r="AD125" s="97" t="n">
        <x:f>AB125*'Methodology'!$B$31+AA125*'Methodology'!$B$32+AC125*'Methodology'!$B$33</x:f>
        <x:v>0.7742750240434096</x:v>
      </x:c>
      <x:c r="AE125" s="95" t="n">
        <x:f>K125*'Methodology'!$B$29+H125*'Methodology'!$B$30</x:f>
        <x:v>734112971458.6715</x:v>
      </x:c>
      <x:c r="AF125" s="97" t="n">
        <x:f>MIN('Methodology'!$B$36,'Methodology'!$B$34+'Methodology'!$B$35*AD125)</x:f>
        <x:v>0.5824780173112549</x:v>
      </x:c>
      <x:c r="AG125" s="99" t="n">
        <x:v>0.55</x:v>
      </x:c>
      <x:c r="AH125" s="99" t="n">
        <x:v>0.88</x:v>
      </x:c>
      <x:c r="AI125" s="97" t="n">
        <x:f>MIN('Methodology'!$B$38,MAX('Methodology'!$B$37,(AA125*AG125)/(AA125*AG125+AB125)))</x:f>
        <x:v>0.2132591456146729</x:v>
      </x:c>
      <x:c r="AJ125" s="95" t="n">
        <x:f>AE125*AF125</x:f>
        <x:v>427604668097.7209</x:v>
      </x:c>
      <x:c r="AK125" s="95" t="n">
        <x:f>AJ125*AI125</x:f>
        <x:v>91190606179.36574</x:v>
      </x:c>
      <x:c r="AL125" s="95" t="n">
        <x:f>AJ125-AK125</x:f>
        <x:v>336414061918.35516</x:v>
      </x:c>
      <x:c r="AM125" s="95" t="str">
        <x:v>No</x:v>
      </x:c>
      <x:c r="AN125" s="95" t="n">
        <x:f>IF(AM125&lt;&gt;"Yes",0,IF(Y125&lt;&gt;"",MIN('Methodology'!$B$39*K125,'Methodology'!$B$40*H125*Y125),IF(T125&lt;&gt;"",'Methodology'!$B$41*K125*MIN(T125/0.5,1),0)))</x:f>
        <x:v>0</x:v>
      </x:c>
      <x:c r="AO125" s="95" t="n">
        <x:f>AK125*AH125</x:f>
        <x:v>80247733437.84184</x:v>
      </x:c>
      <x:c r="AP125" s="95" t="n">
        <x:f>MAX(AL125,AN125)*AH125</x:f>
        <x:v>296044374488.1525</x:v>
      </x:c>
      <x:c r="AQ125" s="100"/>
      <x:c r="AR125" s="100"/>
      <x:c r="AS125" s="101" t="n">
        <x:f>'Methodology'!$B$25</x:f>
        <x:v>0.9843925474017061</x:v>
      </x:c>
      <x:c r="AT125" s="101" t="n">
        <x:f>'Methodology'!$B$26</x:f>
        <x:v>0.8745719194860588</x:v>
      </x:c>
      <x:c r="AU125" s="95" t="n">
        <x:f>IF(AQ125="",AO125*AS125,AQ125)</x:f>
        <x:v>78995270742.09021</x:v>
      </x:c>
      <x:c r="AV125" s="95" t="n">
        <x:f>IF(AR125="",AP125*AT125,AR125)</x:f>
        <x:v>258912096849.15317</x:v>
      </x:c>
      <x:c r="AW125" s="85" t="str">
        <x:v>Medium-high</x:v>
      </x:c>
      <x:c r="AX125" s="85" t="str">
        <x:v>IMF card-count inputs</x:v>
      </x:c>
      <x:c r="AY125" s="85" t="str">
        <x:v>Modeled from consumption, card access, and payment-use indicators. iDEAL/account-to-account payments are excluded; estimate covers card rails.</x:v>
      </x:c>
      <x:c r="AZ125" s="85"/>
    </x:row>
    <x:row r="126">
      <x:c r="A126" s="88" t="str">
        <x:v>New Zealand</x:v>
      </x:c>
      <x:c r="B126" s="88" t="str">
        <x:v>NZ</x:v>
      </x:c>
      <x:c r="C126" s="88" t="str">
        <x:v>NZL</x:v>
      </x:c>
      <x:c r="D126" s="88" t="str">
        <x:v>East Asia &amp; Pacific</x:v>
      </x:c>
      <x:c r="E126" s="88" t="str">
        <x:v>High income</x:v>
      </x:c>
      <x:c r="F126" s="88" t="n">
        <x:v>5290000</x:v>
      </x:c>
      <x:c r="G126" s="88" t="n">
        <x:v>2024</x:v>
      </x:c>
      <x:c r="H126" s="95" t="n">
        <x:v>261497198363.906</x:v>
      </x:c>
      <x:c r="I126" s="88" t="n">
        <x:v>2024</x:v>
      </x:c>
      <x:c r="J126" s="88" t="str">
        <x:v>World Bank</x:v>
      </x:c>
      <x:c r="K126" s="95" t="n">
        <x:v>148942539981.945</x:v>
      </x:c>
      <x:c r="L126" s="88" t="n">
        <x:v>2024</x:v>
      </x:c>
      <x:c r="M126" s="88" t="str">
        <x:v>World Bank</x:v>
      </x:c>
      <x:c r="N126" s="96" t="n">
        <x:f>IFERROR(INDEX('Methodology'!$E$30:$E$34,MATCH(E126,'Methodology'!$D$30:$D$34,0)),'Methodology'!$E$34)</x:f>
        <x:v>0.48</x:v>
      </x:c>
      <x:c r="O126" s="96" t="n">
        <x:f>IFERROR(INDEX('Methodology'!$F$30:$F$34,MATCH(E126,'Methodology'!$D$30:$D$34,0)),'Methodology'!$F$34)</x:f>
        <x:v>0.86</x:v>
      </x:c>
      <x:c r="P126" s="96" t="n">
        <x:f>IFERROR(INDEX('Methodology'!$G$30:$G$34,MATCH(E126,'Methodology'!$D$30:$D$34,0)),'Methodology'!$G$34)</x:f>
        <x:v>0.72</x:v>
      </x:c>
      <x:c r="Q126" s="97" t="n">
        <x:v>0.93657512918883</x:v>
      </x:c>
      <x:c r="R126" s="97" t="n">
        <x:v>0.572059164355087</x:v>
      </x:c>
      <x:c r="S126" s="97"/>
      <x:c r="T126" s="97"/>
      <x:c r="U126" s="98"/>
      <x:c r="V126" s="88"/>
      <x:c r="W126" s="98"/>
      <x:c r="X126" s="88"/>
      <x:c r="Y126" s="97"/>
      <x:c r="Z126" s="88"/>
      <x:c r="AA126" s="97" t="n">
        <x:f>MIN(0.995,MAX(0.002,IF(COUNTA(R126,U126)=0,N126,MAX(IF(R126="",0,R126),IF(U126="",0,1-EXP(-U126/1000))))))</x:f>
        <x:v>0.572059164355087</x:v>
      </x:c>
      <x:c r="AB126" s="97" t="n">
        <x:f>MIN(0.995,MAX(0.005,IF(COUNTA(Q126,W126)=0,O126,MAX(IF(Q126="",0,Q126),IF(W126="",0,1-EXP(-W126/1000))))))</x:f>
        <x:v>0.93657512918883</x:v>
      </x:c>
      <x:c r="AC126" s="97" t="n">
        <x:f>MIN(0.995,MAX(0.005,IF(S126="",P126,S126)))</x:f>
        <x:v>0.72</x:v>
      </x:c>
      <x:c r="AD126" s="97" t="n">
        <x:f>AB126*'Methodology'!$B$31+AA126*'Methodology'!$B$32+AC126*'Methodology'!$B$33</x:f>
        <x:v>0.7873370285781369</x:v>
      </x:c>
      <x:c r="AE126" s="95" t="n">
        <x:f>K126*'Methodology'!$B$29+H126*'Methodology'!$B$30</x:f>
        <x:v>182708937496.5333</x:v>
      </x:c>
      <x:c r="AF126" s="97" t="n">
        <x:f>MIN('Methodology'!$B$36,'Methodology'!$B$34+'Methodology'!$B$35*AD126)</x:f>
        <x:v>0.5918826605762586</x:v>
      </x:c>
      <x:c r="AG126" s="99" t="n">
        <x:v>1.4</x:v>
      </x:c>
      <x:c r="AH126" s="99" t="n">
        <x:v>1</x:v>
      </x:c>
      <x:c r="AI126" s="97" t="n">
        <x:f>MIN('Methodology'!$B$38,MAX('Methodology'!$B$37,(AA126*AG126)/(AA126*AG126+AB126)))</x:f>
        <x:v>0.4609509115410556</x:v>
      </x:c>
      <x:c r="AJ126" s="95" t="n">
        <x:f>AE126*AF126</x:f>
        <x:v>108142252036.50946</x:v>
      </x:c>
      <x:c r="AK126" s="95" t="n">
        <x:f>AJ126*AI126</x:f>
        <x:v>49848269652.33161</x:v>
      </x:c>
      <x:c r="AL126" s="95" t="n">
        <x:f>AJ126-AK126</x:f>
        <x:v>58293982384.17785</x:v>
      </x:c>
      <x:c r="AM126" s="95" t="str">
        <x:v>No</x:v>
      </x:c>
      <x:c r="AN126" s="95" t="n">
        <x:f>IF(AM126&lt;&gt;"Yes",0,IF(Y126&lt;&gt;"",MIN('Methodology'!$B$39*K126,'Methodology'!$B$40*H126*Y126),IF(T126&lt;&gt;"",'Methodology'!$B$41*K126*MIN(T126/0.5,1),0)))</x:f>
        <x:v>0</x:v>
      </x:c>
      <x:c r="AO126" s="95" t="n">
        <x:f>AK126*AH126</x:f>
        <x:v>49848269652.33161</x:v>
      </x:c>
      <x:c r="AP126" s="95" t="n">
        <x:f>MAX(AL126,AN126)*AH126</x:f>
        <x:v>58293982384.17785</x:v>
      </x:c>
      <x:c r="AQ126" s="100"/>
      <x:c r="AR126" s="100"/>
      <x:c r="AS126" s="101" t="n">
        <x:f>'Methodology'!$B$25</x:f>
        <x:v>0.9843925474017061</x:v>
      </x:c>
      <x:c r="AT126" s="101" t="n">
        <x:f>'Methodology'!$B$26</x:f>
        <x:v>0.8745719194860588</x:v>
      </x:c>
      <x:c r="AU126" s="95" t="n">
        <x:f>IF(AQ126="",AO126*AS126,AQ126)</x:f>
        <x:v>49070265146.62588</x:v>
      </x:c>
      <x:c r="AV126" s="95" t="n">
        <x:f>IF(AR126="",AP126*AT126,AR126)</x:f>
        <x:v>50982280068.21692</x:v>
      </x:c>
      <x:c r="AW126" s="85" t="str">
        <x:v>Medium</x:v>
      </x:c>
      <x:c r="AX126" s="85" t="str">
        <x:v>Findex ownership inputs</x:v>
      </x:c>
      <x:c r="AY126" s="85" t="str">
        <x:v>Modeled from consumption, card access, and payment-use indicators.</x:v>
      </x:c>
      <x:c r="AZ126" s="85"/>
    </x:row>
    <x:row r="127">
      <x:c r="A127" s="88" t="str">
        <x:v>Nicaragua</x:v>
      </x:c>
      <x:c r="B127" s="88" t="str">
        <x:v>NI</x:v>
      </x:c>
      <x:c r="C127" s="88" t="str">
        <x:v>NIC</x:v>
      </x:c>
      <x:c r="D127" s="88" t="str">
        <x:v>Latin America &amp; Caribbean </x:v>
      </x:c>
      <x:c r="E127" s="88" t="str">
        <x:v>Lower middle income</x:v>
      </x:c>
      <x:c r="F127" s="88" t="n">
        <x:v>6916140</x:v>
      </x:c>
      <x:c r="G127" s="88" t="n">
        <x:v>2024</x:v>
      </x:c>
      <x:c r="H127" s="95" t="n">
        <x:v>19696311850.3289</x:v>
      </x:c>
      <x:c r="I127" s="88" t="n">
        <x:v>2024</x:v>
      </x:c>
      <x:c r="J127" s="88" t="str">
        <x:v>World Bank</x:v>
      </x:c>
      <x:c r="K127" s="95" t="n">
        <x:v>15791737857.1058</x:v>
      </x:c>
      <x:c r="L127" s="88" t="n">
        <x:v>2024</x:v>
      </x:c>
      <x:c r="M127" s="88" t="str">
        <x:v>World Bank</x:v>
      </x:c>
      <x:c r="N127" s="96" t="n">
        <x:f>IFERROR(INDEX('Methodology'!$E$30:$E$34,MATCH(E127,'Methodology'!$D$30:$D$34,0)),'Methodology'!$E$34)</x:f>
        <x:v>0.07</x:v>
      </x:c>
      <x:c r="O127" s="96" t="n">
        <x:f>IFERROR(INDEX('Methodology'!$F$30:$F$34,MATCH(E127,'Methodology'!$D$30:$D$34,0)),'Methodology'!$F$34)</x:f>
        <x:v>0.34</x:v>
      </x:c>
      <x:c r="P127" s="96" t="n">
        <x:f>IFERROR(INDEX('Methodology'!$G$30:$G$34,MATCH(E127,'Methodology'!$D$30:$D$34,0)),'Methodology'!$G$34)</x:f>
        <x:v>0.22</x:v>
      </x:c>
      <x:c r="Q127" s="97" t="n">
        <x:v>0.138469992462694</x:v>
      </x:c>
      <x:c r="R127" s="97" t="n">
        <x:v>0.037653701695914</x:v>
      </x:c>
      <x:c r="S127" s="97" t="n">
        <x:v>0.0550652535696154</x:v>
      </x:c>
      <x:c r="T127" s="97" t="n">
        <x:v>0.080878133137991</x:v>
      </x:c>
      <x:c r="U127" s="98" t="n">
        <x:v>166.359440413254</x:v>
      </x:c>
      <x:c r="V127" s="88" t="n">
        <x:v>2024</x:v>
      </x:c>
      <x:c r="W127" s="98" t="n">
        <x:v>512.058621277719</x:v>
      </x:c>
      <x:c r="X127" s="88" t="n">
        <x:v>2024</x:v>
      </x:c>
      <x:c r="Y127" s="97" t="n">
        <x:v>0.00986858969809611</x:v>
      </x:c>
      <x:c r="Z127" s="88" t="n">
        <x:v>2024</x:v>
      </x:c>
      <x:c r="AA127" s="97" t="n">
        <x:f>MIN(0.995,MAX(0.002,IF(COUNTA(R127,U127)=0,N127,MAX(IF(R127="",0,R127),IF(U127="",0,1-EXP(-U127/1000))))))</x:f>
        <x:v>0.15325817374752793</x:v>
      </x:c>
      <x:c r="AB127" s="97" t="n">
        <x:f>MIN(0.995,MAX(0.005,IF(COUNTA(Q127,W127)=0,O127,MAX(IF(Q127="",0,Q127),IF(W127="",0,1-EXP(-W127/1000))))))</x:f>
        <x:v>0.40073934260957056</x:v>
      </x:c>
      <x:c r="AC127" s="97" t="n">
        <x:f>MIN(0.995,MAX(0.005,IF(S127="",P127,S127)))</x:f>
        <x:v>0.0550652535696154</x:v>
      </x:c>
      <x:c r="AD127" s="97" t="n">
        <x:f>AB127*'Methodology'!$B$31+AA127*'Methodology'!$B$32+AC127*'Methodology'!$B$33</x:f>
        <x:v>0.2795535246038601</x:v>
      </x:c>
      <x:c r="AE127" s="95" t="n">
        <x:f>K127*'Methodology'!$B$29+H127*'Methodology'!$B$30</x:f>
        <x:v>16963110055.072731</x:v>
      </x:c>
      <x:c r="AF127" s="97" t="n">
        <x:f>MIN('Methodology'!$B$36,'Methodology'!$B$34+'Methodology'!$B$35*AD127)</x:f>
        <x:v>0.22627853771477927</x:v>
      </x:c>
      <x:c r="AG127" s="99" t="n">
        <x:v>1.15</x:v>
      </x:c>
      <x:c r="AH127" s="99" t="n">
        <x:v>1</x:v>
      </x:c>
      <x:c r="AI127" s="97" t="n">
        <x:f>MIN('Methodology'!$B$38,MAX('Methodology'!$B$37,(AA127*AG127)/(AA127*AG127+AB127)))</x:f>
        <x:v>0.3054611823510331</x:v>
      </x:c>
      <x:c r="AJ127" s="95" t="n">
        <x:f>AE127*AF127</x:f>
        <x:v>3838387738.356726</x:v>
      </x:c>
      <x:c r="AK127" s="95" t="n">
        <x:f>AJ127*AI127</x:f>
        <x:v>1172478456.8801534</x:v>
      </x:c>
      <x:c r="AL127" s="95" t="n">
        <x:f>AJ127-AK127</x:f>
        <x:v>2665909281.476573</x:v>
      </x:c>
      <x:c r="AM127" s="95" t="str">
        <x:v>No</x:v>
      </x:c>
      <x:c r="AN127" s="95" t="n">
        <x:f>IF(AM127&lt;&gt;"Yes",0,IF(Y127&lt;&gt;"",MIN('Methodology'!$B$39*K127,'Methodology'!$B$40*H127*Y127),IF(T127&lt;&gt;"",'Methodology'!$B$41*K127*MIN(T127/0.5,1),0)))</x:f>
        <x:v>0</x:v>
      </x:c>
      <x:c r="AO127" s="95" t="n">
        <x:f>AK127*AH127</x:f>
        <x:v>1172478456.8801534</x:v>
      </x:c>
      <x:c r="AP127" s="95" t="n">
        <x:f>MAX(AL127,AN127)*AH127</x:f>
        <x:v>2665909281.476573</x:v>
      </x:c>
      <x:c r="AQ127" s="100"/>
      <x:c r="AR127" s="100"/>
      <x:c r="AS127" s="101" t="n">
        <x:f>'Methodology'!$B$25</x:f>
        <x:v>0.9843925474017061</x:v>
      </x:c>
      <x:c r="AT127" s="101" t="n">
        <x:f>'Methodology'!$B$26</x:f>
        <x:v>0.8745719194860588</x:v>
      </x:c>
      <x:c r="AU127" s="95" t="n">
        <x:f>IF(AQ127="",AO127*AS127,AQ127)</x:f>
        <x:v>1154179054.9418757</x:v>
      </x:c>
      <x:c r="AV127" s="95" t="n">
        <x:f>IF(AR127="",AP127*AT127,AR127)</x:f>
        <x:v>2331529397.4766665</x:v>
      </x:c>
      <x:c r="AW127" s="85" t="str">
        <x:v>Medium-high</x:v>
      </x:c>
      <x:c r="AX127" s="85" t="str">
        <x:v>IMF card-count inputs</x:v>
      </x:c>
      <x:c r="AY127" s="85" t="str">
        <x:v>Modeled from consumption, card access, and payment-use indicators.</x:v>
      </x:c>
      <x:c r="AZ127" s="85"/>
    </x:row>
    <x:row r="128">
      <x:c r="A128" s="88" t="str">
        <x:v>Niger</x:v>
      </x:c>
      <x:c r="B128" s="88" t="str">
        <x:v>NE</x:v>
      </x:c>
      <x:c r="C128" s="88" t="str">
        <x:v>NER</x:v>
      </x:c>
      <x:c r="D128" s="88" t="str">
        <x:v>Sub-Saharan Africa </x:v>
      </x:c>
      <x:c r="E128" s="88" t="str">
        <x:v>Low income</x:v>
      </x:c>
      <x:c r="F128" s="88" t="n">
        <x:v>27032412</x:v>
      </x:c>
      <x:c r="G128" s="88" t="n">
        <x:v>2024</x:v>
      </x:c>
      <x:c r="H128" s="95" t="n">
        <x:v>19729786046.7618</x:v>
      </x:c>
      <x:c r="I128" s="88" t="n">
        <x:v>2024</x:v>
      </x:c>
      <x:c r="J128" s="88" t="str">
        <x:v>World Bank</x:v>
      </x:c>
      <x:c r="K128" s="95" t="n">
        <x:v>14141386151.229</x:v>
      </x:c>
      <x:c r="L128" s="88" t="n">
        <x:v>2024</x:v>
      </x:c>
      <x:c r="M128" s="88" t="str">
        <x:v>World Bank</x:v>
      </x:c>
      <x:c r="N128" s="96" t="n">
        <x:f>IFERROR(INDEX('Methodology'!$E$30:$E$34,MATCH(E128,'Methodology'!$D$30:$D$34,0)),'Methodology'!$E$34)</x:f>
        <x:v>0.015</x:v>
      </x:c>
      <x:c r="O128" s="96" t="n">
        <x:f>IFERROR(INDEX('Methodology'!$F$30:$F$34,MATCH(E128,'Methodology'!$D$30:$D$34,0)),'Methodology'!$F$34)</x:f>
        <x:v>0.11</x:v>
      </x:c>
      <x:c r="P128" s="96" t="n">
        <x:f>IFERROR(INDEX('Methodology'!$G$30:$G$34,MATCH(E128,'Methodology'!$D$30:$D$34,0)),'Methodology'!$G$34)</x:f>
        <x:v>0.08</x:v>
      </x:c>
      <x:c r="Q128" s="97" t="n">
        <x:v>0.01821091360021</x:v>
      </x:c>
      <x:c r="R128" s="97" t="n">
        <x:v>0.00467435290091127</x:v>
      </x:c>
      <x:c r="S128" s="97" t="n">
        <x:v>0.024256928877143</x:v>
      </x:c>
      <x:c r="T128" s="97" t="n">
        <x:v>0.0570037064304953</x:v>
      </x:c>
      <x:c r="U128" s="98"/>
      <x:c r="V128" s="88"/>
      <x:c r="W128" s="98" t="n">
        <x:v>22.6012354176987</x:v>
      </x:c>
      <x:c r="X128" s="88" t="n">
        <x:v>2023</x:v>
      </x:c>
      <x:c r="Y128" s="97" t="n">
        <x:v>0.0218418937463243</x:v>
      </x:c>
      <x:c r="Z128" s="88" t="n">
        <x:v>2023</x:v>
      </x:c>
      <x:c r="AA128" s="97" t="n">
        <x:f>MIN(0.995,MAX(0.002,IF(COUNTA(R128,U128)=0,N128,MAX(IF(R128="",0,R128),IF(U128="",0,1-EXP(-U128/1000))))))</x:f>
        <x:v>0.00467435290091127</x:v>
      </x:c>
      <x:c r="AB128" s="97" t="n">
        <x:f>MIN(0.995,MAX(0.005,IF(COUNTA(Q128,W128)=0,O128,MAX(IF(Q128="",0,Q128),IF(W128="",0,1-EXP(-W128/1000))))))</x:f>
        <x:v>0.02234774085143998</x:v>
      </x:c>
      <x:c r="AC128" s="97" t="n">
        <x:f>MIN(0.995,MAX(0.005,IF(S128="",P128,S128)))</x:f>
        <x:v>0.024256928877143</x:v>
      </x:c>
      <x:c r="AD128" s="97" t="n">
        <x:f>AB128*'Methodology'!$B$31+AA128*'Methodology'!$B$32+AC128*'Methodology'!$B$33</x:f>
        <x:v>0.016352973871325234</x:v>
      </x:c>
      <x:c r="AE128" s="95" t="n">
        <x:f>K128*'Methodology'!$B$29+H128*'Methodology'!$B$30</x:f>
        <x:v>15817906119.88884</x:v>
      </x:c>
      <x:c r="AF128" s="97" t="n">
        <x:f>MIN('Methodology'!$B$36,'Methodology'!$B$34+'Methodology'!$B$35*AD128)</x:f>
        <x:v>0.03677414118735417</x:v>
      </x:c>
      <x:c r="AG128" s="99" t="n">
        <x:v>1.15</x:v>
      </x:c>
      <x:c r="AH128" s="99" t="n">
        <x:v>1</x:v>
      </x:c>
      <x:c r="AI128" s="97" t="n">
        <x:f>MIN('Methodology'!$B$38,MAX('Methodology'!$B$37,(AA128*AG128)/(AA128*AG128+AB128)))</x:f>
        <x:v>0.19389885667590423</x:v>
      </x:c>
      <x:c r="AJ128" s="95" t="n">
        <x:f>AE128*AF128</x:f>
        <x:v>581689912.9411057</x:v>
      </x:c>
      <x:c r="AK128" s="95" t="n">
        <x:f>AJ128*AI128</x:f>
        <x:v>112789009.05918667</x:v>
      </x:c>
      <x:c r="AL128" s="95" t="n">
        <x:f>AJ128-AK128</x:f>
        <x:v>468900903.881919</x:v>
      </x:c>
      <x:c r="AM128" s="95" t="str">
        <x:v>Yes</x:v>
      </x:c>
      <x:c r="AN128" s="95" t="n">
        <x:f>IF(AM128&lt;&gt;"Yes",0,IF(Y128&lt;&gt;"",MIN('Methodology'!$B$39*K128,'Methodology'!$B$40*H128*Y128),IF(T128&lt;&gt;"",'Methodology'!$B$41*K128*MIN(T128/0.5,1),0)))</x:f>
        <x:v>86187178.09421659</x:v>
      </x:c>
      <x:c r="AO128" s="95" t="n">
        <x:f>AK128*AH128</x:f>
        <x:v>112789009.05918667</x:v>
      </x:c>
      <x:c r="AP128" s="95" t="n">
        <x:f>MAX(AL128,AN128)*AH128</x:f>
        <x:v>468900903.881919</x:v>
      </x:c>
      <x:c r="AQ128" s="100"/>
      <x:c r="AR128" s="100"/>
      <x:c r="AS128" s="101" t="n">
        <x:f>'Methodology'!$B$25</x:f>
        <x:v>0.9843925474017061</x:v>
      </x:c>
      <x:c r="AT128" s="101" t="n">
        <x:f>'Methodology'!$B$26</x:f>
        <x:v>0.8745719194860588</x:v>
      </x:c>
      <x:c r="AU128" s="95" t="n">
        <x:f>IF(AQ128="",AO128*AS128,AQ128)</x:f>
        <x:v>111028659.94668688</x:v>
      </x:c>
      <x:c r="AV128" s="95" t="n">
        <x:f>IF(AR128="",AP128*AT128,AR128)</x:f>
        <x:v>410087563.5567579</x:v>
      </x:c>
      <x:c r="AW128" s="85" t="str">
        <x:v>Medium-high</x:v>
      </x:c>
      <x:c r="AX128" s="85" t="str">
        <x:v>Findex ownership inputs; mobile-money analog</x:v>
      </x:c>
      <x:c r="AY128" s="85" t="str">
        <x:v>Mobile-money-heavy market; debit/equivalent estimate includes a capped purchase-like proxy (not the full value of transfers).</x:v>
      </x:c>
      <x:c r="AZ128" s="85"/>
    </x:row>
    <x:row r="129">
      <x:c r="A129" s="88" t="str">
        <x:v>Nigeria</x:v>
      </x:c>
      <x:c r="B129" s="88" t="str">
        <x:v>NG</x:v>
      </x:c>
      <x:c r="C129" s="88" t="str">
        <x:v>NGA</x:v>
      </x:c>
      <x:c r="D129" s="88" t="str">
        <x:v>Sub-Saharan Africa </x:v>
      </x:c>
      <x:c r="E129" s="88" t="str">
        <x:v>Lower middle income</x:v>
      </x:c>
      <x:c r="F129" s="88" t="n">
        <x:v>232679478</x:v>
      </x:c>
      <x:c r="G129" s="88" t="n">
        <x:v>2024</x:v>
      </x:c>
      <x:c r="H129" s="95" t="n">
        <x:v>252261880140.271</x:v>
      </x:c>
      <x:c r="I129" s="88" t="n">
        <x:v>2024</x:v>
      </x:c>
      <x:c r="J129" s="88" t="str">
        <x:v>World Bank</x:v>
      </x:c>
      <x:c r="K129" s="95" t="n">
        <x:v>174060697296.787</x:v>
      </x:c>
      <x:c r="L129" s="88" t="n">
        <x:v>2024</x:v>
      </x:c>
      <x:c r="M129" s="88" t="str">
        <x:v>GDP-share proxy</x:v>
      </x:c>
      <x:c r="N129" s="96" t="n">
        <x:f>IFERROR(INDEX('Methodology'!$E$30:$E$34,MATCH(E129,'Methodology'!$D$30:$D$34,0)),'Methodology'!$E$34)</x:f>
        <x:v>0.07</x:v>
      </x:c>
      <x:c r="O129" s="96" t="n">
        <x:f>IFERROR(INDEX('Methodology'!$F$30:$F$34,MATCH(E129,'Methodology'!$D$30:$D$34,0)),'Methodology'!$F$34)</x:f>
        <x:v>0.34</x:v>
      </x:c>
      <x:c r="P129" s="96" t="n">
        <x:f>IFERROR(INDEX('Methodology'!$G$30:$G$34,MATCH(E129,'Methodology'!$D$30:$D$34,0)),'Methodology'!$G$34)</x:f>
        <x:v>0.22</x:v>
      </x:c>
      <x:c r="Q129" s="97" t="n">
        <x:v>0.483344797092786</x:v>
      </x:c>
      <x:c r="R129" s="97" t="n">
        <x:v>0.032263225181904</x:v>
      </x:c>
      <x:c r="S129" s="97" t="n">
        <x:v>0.283892823105175</x:v>
      </x:c>
      <x:c r="T129" s="97" t="n">
        <x:v>0.327907521346508</x:v>
      </x:c>
      <x:c r="U129" s="98"/>
      <x:c r="V129" s="88"/>
      <x:c r="W129" s="98"/>
      <x:c r="X129" s="88"/>
      <x:c r="Y129" s="97" t="n">
        <x:v>0.739862585014098</x:v>
      </x:c>
      <x:c r="Z129" s="88" t="n">
        <x:v>2024</x:v>
      </x:c>
      <x:c r="AA129" s="97" t="n">
        <x:f>MIN(0.995,MAX(0.002,IF(COUNTA(R129,U129)=0,N129,MAX(IF(R129="",0,R129),IF(U129="",0,1-EXP(-U129/1000))))))</x:f>
        <x:v>0.032263225181904</x:v>
      </x:c>
      <x:c r="AB129" s="97" t="n">
        <x:f>MIN(0.995,MAX(0.005,IF(COUNTA(Q129,W129)=0,O129,MAX(IF(Q129="",0,Q129),IF(W129="",0,1-EXP(-W129/1000))))))</x:f>
        <x:v>0.483344797092786</x:v>
      </x:c>
      <x:c r="AC129" s="97" t="n">
        <x:f>MIN(0.995,MAX(0.005,IF(S129="",P129,S129)))</x:f>
        <x:v>0.283892823105175</x:v>
      </x:c>
      <x:c r="AD129" s="97" t="n">
        <x:f>AB129*'Methodology'!$B$31+AA129*'Methodology'!$B$32+AC129*'Methodology'!$B$33</x:f>
        <x:v>0.30552104952521625</x:v>
      </x:c>
      <x:c r="AE129" s="95" t="n">
        <x:f>K129*'Methodology'!$B$29+H129*'Methodology'!$B$30</x:f>
        <x:v>197521052149.83218</x:v>
      </x:c>
      <x:c r="AF129" s="97" t="n">
        <x:f>MIN('Methodology'!$B$36,'Methodology'!$B$34+'Methodology'!$B$35*AD129)</x:f>
        <x:v>0.2449751556581557</x:v>
      </x:c>
      <x:c r="AG129" s="99" t="n">
        <x:v>1.15</x:v>
      </x:c>
      <x:c r="AH129" s="99" t="n">
        <x:v>1</x:v>
      </x:c>
      <x:c r="AI129" s="97" t="n">
        <x:f>MIN('Methodology'!$B$38,MAX('Methodology'!$B$37,(AA129*AG129)/(AA129*AG129+AB129)))</x:f>
        <x:v>0.07129001201416893</x:v>
      </x:c>
      <x:c r="AJ129" s="95" t="n">
        <x:f>AE129*AF129</x:f>
        <x:v>48387750496.16783</x:v>
      </x:c>
      <x:c r="AK129" s="95" t="n">
        <x:f>AJ129*AI129</x:f>
        <x:v>3449563314.2104135</x:v>
      </x:c>
      <x:c r="AL129" s="95" t="n">
        <x:f>AJ129-AK129</x:f>
        <x:v>44938187181.95742</x:v>
      </x:c>
      <x:c r="AM129" s="95" t="str">
        <x:v>Yes</x:v>
      </x:c>
      <x:c r="AN129" s="95" t="n">
        <x:f>IF(AM129&lt;&gt;"Yes",0,IF(Y129&lt;&gt;"",MIN('Methodology'!$B$39*K129,'Methodology'!$B$40*H129*Y129),IF(T129&lt;&gt;"",'Methodology'!$B$41*K129*MIN(T129/0.5,1),0)))</x:f>
        <x:v>37327825348.21949</x:v>
      </x:c>
      <x:c r="AO129" s="95" t="n">
        <x:f>AK129*AH129</x:f>
        <x:v>3449563314.2104135</x:v>
      </x:c>
      <x:c r="AP129" s="95" t="n">
        <x:f>MAX(AL129,AN129)*AH129</x:f>
        <x:v>44938187181.95742</x:v>
      </x:c>
      <x:c r="AQ129" s="100"/>
      <x:c r="AR129" s="100"/>
      <x:c r="AS129" s="101" t="n">
        <x:f>'Methodology'!$B$25</x:f>
        <x:v>0.9843925474017061</x:v>
      </x:c>
      <x:c r="AT129" s="101" t="n">
        <x:f>'Methodology'!$B$26</x:f>
        <x:v>0.8745719194860588</x:v>
      </x:c>
      <x:c r="AU129" s="95" t="n">
        <x:f>IF(AQ129="",AO129*AS129,AQ129)</x:f>
        <x:v>3395724418.299061</x:v>
      </x:c>
      <x:c r="AV129" s="95" t="n">
        <x:f>IF(AR129="",AP129*AT129,AR129)</x:f>
        <x:v>39301676621.9483</x:v>
      </x:c>
      <x:c r="AW129" s="85" t="str">
        <x:v>Low</x:v>
      </x:c>
      <x:c r="AX129" s="85" t="str">
        <x:v>Findex ownership inputs; consumption proxy; mobile-money analog</x:v>
      </x:c>
      <x:c r="AY129" s="85" t="str">
        <x:v>Mobile-money-heavy market; debit/equivalent estimate includes a capped purchase-like proxy (not the full value of transfers).</x:v>
      </x:c>
      <x:c r="AZ129" s="85"/>
    </x:row>
    <x:row r="130">
      <x:c r="A130" s="88" t="str">
        <x:v>North Macedonia</x:v>
      </x:c>
      <x:c r="B130" s="88" t="str">
        <x:v>MK</x:v>
      </x:c>
      <x:c r="C130" s="88" t="str">
        <x:v>MKD</x:v>
      </x:c>
      <x:c r="D130" s="88" t="str">
        <x:v>Europe &amp; Central Asia</x:v>
      </x:c>
      <x:c r="E130" s="88" t="str">
        <x:v>Upper middle income</x:v>
      </x:c>
      <x:c r="F130" s="88" t="n">
        <x:v>1824359</x:v>
      </x:c>
      <x:c r="G130" s="88" t="n">
        <x:v>2024</x:v>
      </x:c>
      <x:c r="H130" s="95" t="n">
        <x:v>16951682221.3962</x:v>
      </x:c>
      <x:c r="I130" s="88" t="n">
        <x:v>2024</x:v>
      </x:c>
      <x:c r="J130" s="88" t="str">
        <x:v>World Bank</x:v>
      </x:c>
      <x:c r="K130" s="95" t="n">
        <x:v>11327611084.3271</x:v>
      </x:c>
      <x:c r="L130" s="88" t="n">
        <x:v>2024</x:v>
      </x:c>
      <x:c r="M130" s="88" t="str">
        <x:v>World Bank</x:v>
      </x:c>
      <x:c r="N130" s="96" t="n">
        <x:f>IFERROR(INDEX('Methodology'!$E$30:$E$34,MATCH(E130,'Methodology'!$D$30:$D$34,0)),'Methodology'!$E$34)</x:f>
        <x:v>0.23</x:v>
      </x:c>
      <x:c r="O130" s="96" t="n">
        <x:f>IFERROR(INDEX('Methodology'!$F$30:$F$34,MATCH(E130,'Methodology'!$D$30:$D$34,0)),'Methodology'!$F$34)</x:f>
        <x:v>0.62</x:v>
      </x:c>
      <x:c r="P130" s="96" t="n">
        <x:f>IFERROR(INDEX('Methodology'!$G$30:$G$34,MATCH(E130,'Methodology'!$D$30:$D$34,0)),'Methodology'!$G$34)</x:f>
        <x:v>0.45</x:v>
      </x:c>
      <x:c r="Q130" s="97" t="n">
        <x:v>0.751561231547882</x:v>
      </x:c>
      <x:c r="R130" s="97" t="n">
        <x:v>0.259549895776912</x:v>
      </x:c>
      <x:c r="S130" s="97" t="n">
        <x:v>0.524441265937039</x:v>
      </x:c>
      <x:c r="T130" s="97"/>
      <x:c r="U130" s="98" t="n">
        <x:v>205.382190815133</x:v>
      </x:c>
      <x:c r="V130" s="88" t="n">
        <x:v>2023</x:v>
      </x:c>
      <x:c r="W130" s="98" t="n">
        <x:v>1072.71517145321</x:v>
      </x:c>
      <x:c r="X130" s="88" t="n">
        <x:v>2023</x:v>
      </x:c>
      <x:c r="Y130" s="97"/>
      <x:c r="Z130" s="88"/>
      <x:c r="AA130" s="97" t="n">
        <x:f>MIN(0.995,MAX(0.002,IF(COUNTA(R130,U130)=0,N130,MAX(IF(R130="",0,R130),IF(U130="",0,1-EXP(-U130/1000))))))</x:f>
        <x:v>0.259549895776912</x:v>
      </x:c>
      <x:c r="AB130" s="97" t="n">
        <x:f>MIN(0.995,MAX(0.005,IF(COUNTA(Q130,W130)=0,O130,MAX(IF(Q130="",0,Q130),IF(W130="",0,1-EXP(-W130/1000))))))</x:f>
        <x:v>0.751561231547882</x:v>
      </x:c>
      <x:c r="AC130" s="97" t="n">
        <x:f>MIN(0.995,MAX(0.005,IF(S130="",P130,S130)))</x:f>
        <x:v>0.524441265937039</x:v>
      </x:c>
      <x:c r="AD130" s="97" t="n">
        <x:f>AB130*'Methodology'!$B$31+AA130*'Methodology'!$B$32+AC130*'Methodology'!$B$33</x:f>
        <x:v>0.5566452674669582</x:v>
      </x:c>
      <x:c r="AE130" s="95" t="n">
        <x:f>K130*'Methodology'!$B$29+H130*'Methodology'!$B$30</x:f>
        <x:v>13014832425.44783</x:v>
      </x:c>
      <x:c r="AF130" s="97" t="n">
        <x:f>MIN('Methodology'!$B$36,'Methodology'!$B$34+'Methodology'!$B$35*AD130)</x:f>
        <x:v>0.42578459257620993</x:v>
      </x:c>
      <x:c r="AG130" s="99" t="n">
        <x:v>0.85</x:v>
      </x:c>
      <x:c r="AH130" s="99" t="n">
        <x:v>1</x:v>
      </x:c>
      <x:c r="AI130" s="97" t="n">
        <x:f>MIN('Methodology'!$B$38,MAX('Methodology'!$B$37,(AA130*AG130)/(AA130*AG130+AB130)))</x:f>
        <x:v>0.22693093806201617</x:v>
      </x:c>
      <x:c r="AJ130" s="95" t="n">
        <x:f>AE130*AF130</x:f>
        <x:v>5541515121.71695</x:v>
      </x:c>
      <x:c r="AK130" s="95" t="n">
        <x:f>AJ130*AI130</x:f>
        <x:v>1257541224.8560753</x:v>
      </x:c>
      <x:c r="AL130" s="95" t="n">
        <x:f>AJ130-AK130</x:f>
        <x:v>4283973896.860875</x:v>
      </x:c>
      <x:c r="AM130" s="95" t="str">
        <x:v>No</x:v>
      </x:c>
      <x:c r="AN130" s="95" t="n">
        <x:f>IF(AM130&lt;&gt;"Yes",0,IF(Y130&lt;&gt;"",MIN('Methodology'!$B$39*K130,'Methodology'!$B$40*H130*Y130),IF(T130&lt;&gt;"",'Methodology'!$B$41*K130*MIN(T130/0.5,1),0)))</x:f>
        <x:v>0</x:v>
      </x:c>
      <x:c r="AO130" s="95" t="n">
        <x:f>AK130*AH130</x:f>
        <x:v>1257541224.8560753</x:v>
      </x:c>
      <x:c r="AP130" s="95" t="n">
        <x:f>MAX(AL130,AN130)*AH130</x:f>
        <x:v>4283973896.860875</x:v>
      </x:c>
      <x:c r="AQ130" s="100"/>
      <x:c r="AR130" s="100"/>
      <x:c r="AS130" s="101" t="n">
        <x:f>'Methodology'!$B$25</x:f>
        <x:v>0.9843925474017061</x:v>
      </x:c>
      <x:c r="AT130" s="101" t="n">
        <x:f>'Methodology'!$B$26</x:f>
        <x:v>0.8745719194860588</x:v>
      </x:c>
      <x:c r="AU130" s="95" t="n">
        <x:f>IF(AQ130="",AO130*AS130,AQ130)</x:f>
        <x:v>1237914209.7987337</x:v>
      </x:c>
      <x:c r="AV130" s="95" t="n">
        <x:f>IF(AR130="",AP130*AT130,AR130)</x:f>
        <x:v>3746643274.005787</x:v>
      </x:c>
      <x:c r="AW130" s="85" t="str">
        <x:v>Medium-high</x:v>
      </x:c>
      <x:c r="AX130" s="85" t="str">
        <x:v>IMF card-count inputs</x:v>
      </x:c>
      <x:c r="AY130" s="85" t="str">
        <x:v>Modeled from consumption, card access, and payment-use indicators.</x:v>
      </x:c>
      <x:c r="AZ130" s="85"/>
    </x:row>
    <x:row r="131">
      <x:c r="A131" s="88" t="str">
        <x:v>Norway</x:v>
      </x:c>
      <x:c r="B131" s="88" t="str">
        <x:v>NO</x:v>
      </x:c>
      <x:c r="C131" s="88" t="str">
        <x:v>NOR</x:v>
      </x:c>
      <x:c r="D131" s="88" t="str">
        <x:v>Europe &amp; Central Asia</x:v>
      </x:c>
      <x:c r="E131" s="88" t="str">
        <x:v>High income</x:v>
      </x:c>
      <x:c r="F131" s="88" t="n">
        <x:v>5572279</x:v>
      </x:c>
      <x:c r="G131" s="88" t="n">
        <x:v>2024</x:v>
      </x:c>
      <x:c r="H131" s="95" t="n">
        <x:v>500886328034.123</x:v>
      </x:c>
      <x:c r="I131" s="88" t="n">
        <x:v>2024</x:v>
      </x:c>
      <x:c r="J131" s="88" t="str">
        <x:v>World Bank</x:v>
      </x:c>
      <x:c r="K131" s="95" t="n">
        <x:v>205862582396.278</x:v>
      </x:c>
      <x:c r="L131" s="88" t="n">
        <x:v>2024</x:v>
      </x:c>
      <x:c r="M131" s="88" t="str">
        <x:v>World Bank</x:v>
      </x:c>
      <x:c r="N131" s="96" t="n">
        <x:f>IFERROR(INDEX('Methodology'!$E$30:$E$34,MATCH(E131,'Methodology'!$D$30:$D$34,0)),'Methodology'!$E$34)</x:f>
        <x:v>0.48</x:v>
      </x:c>
      <x:c r="O131" s="96" t="n">
        <x:f>IFERROR(INDEX('Methodology'!$F$30:$F$34,MATCH(E131,'Methodology'!$D$30:$D$34,0)),'Methodology'!$F$34)</x:f>
        <x:v>0.86</x:v>
      </x:c>
      <x:c r="P131" s="96" t="n">
        <x:f>IFERROR(INDEX('Methodology'!$G$30:$G$34,MATCH(E131,'Methodology'!$D$30:$D$34,0)),'Methodology'!$G$34)</x:f>
        <x:v>0.72</x:v>
      </x:c>
      <x:c r="Q131" s="97" t="n">
        <x:v>0.960422359382783</x:v>
      </x:c>
      <x:c r="R131" s="97" t="n">
        <x:v>0.667351586258006</x:v>
      </x:c>
      <x:c r="S131" s="97"/>
      <x:c r="T131" s="97"/>
      <x:c r="U131" s="98" t="n">
        <x:v>1022.14196221623</x:v>
      </x:c>
      <x:c r="V131" s="88" t="n">
        <x:v>2023</x:v>
      </x:c>
      <x:c r="W131" s="98" t="n">
        <x:v>1664.66688737084</x:v>
      </x:c>
      <x:c r="X131" s="88" t="n">
        <x:v>2023</x:v>
      </x:c>
      <x:c r="Y131" s="97"/>
      <x:c r="Z131" s="88"/>
      <x:c r="AA131" s="97" t="n">
        <x:f>MIN(0.995,MAX(0.002,IF(COUNTA(R131,U131)=0,N131,MAX(IF(R131="",0,R131),IF(U131="",0,1-EXP(-U131/1000))))))</x:f>
        <x:v>0.667351586258006</x:v>
      </x:c>
      <x:c r="AB131" s="97" t="n">
        <x:f>MIN(0.995,MAX(0.005,IF(COUNTA(Q131,W131)=0,O131,MAX(IF(Q131="",0,Q131),IF(W131="",0,1-EXP(-W131/1000))))))</x:f>
        <x:v>0.960422359382783</x:v>
      </x:c>
      <x:c r="AC131" s="97" t="n">
        <x:f>MIN(0.995,MAX(0.005,IF(S131="",P131,S131)))</x:f>
        <x:v>0.72</x:v>
      </x:c>
      <x:c r="AD131" s="97" t="n">
        <x:f>AB131*'Methodology'!$B$31+AA131*'Methodology'!$B$32+AC131*'Methodology'!$B$33</x:f>
        <x:v>0.8338053528508327</x:v>
      </x:c>
      <x:c r="AE131" s="95" t="n">
        <x:f>K131*'Methodology'!$B$29+H131*'Methodology'!$B$30</x:f>
        <x:v>294369706087.6315</x:v>
      </x:c>
      <x:c r="AF131" s="97" t="n">
        <x:f>MIN('Methodology'!$B$36,'Methodology'!$B$34+'Methodology'!$B$35*AD131)</x:f>
        <x:v>0.6253398540525995</x:v>
      </x:c>
      <x:c r="AG131" s="99" t="n">
        <x:v>0.85</x:v>
      </x:c>
      <x:c r="AH131" s="99" t="n">
        <x:v>1</x:v>
      </x:c>
      <x:c r="AI131" s="97" t="n">
        <x:f>MIN('Methodology'!$B$38,MAX('Methodology'!$B$37,(AA131*AG131)/(AA131*AG131+AB131)))</x:f>
        <x:v>0.37131605639969917</x:v>
      </x:c>
      <x:c r="AJ131" s="95" t="n">
        <x:f>AE131*AF131</x:f>
        <x:v>184081109042.34607</x:v>
      </x:c>
      <x:c r="AK131" s="95" t="n">
        <x:f>AJ131*AI131</x:f>
        <x:v>68352271467.28695</x:v>
      </x:c>
      <x:c r="AL131" s="95" t="n">
        <x:f>AJ131-AK131</x:f>
        <x:v>115728837575.05911</x:v>
      </x:c>
      <x:c r="AM131" s="95" t="str">
        <x:v>No</x:v>
      </x:c>
      <x:c r="AN131" s="95" t="n">
        <x:f>IF(AM131&lt;&gt;"Yes",0,IF(Y131&lt;&gt;"",MIN('Methodology'!$B$39*K131,'Methodology'!$B$40*H131*Y131),IF(T131&lt;&gt;"",'Methodology'!$B$41*K131*MIN(T131/0.5,1),0)))</x:f>
        <x:v>0</x:v>
      </x:c>
      <x:c r="AO131" s="95" t="n">
        <x:f>AK131*AH131</x:f>
        <x:v>68352271467.28695</x:v>
      </x:c>
      <x:c r="AP131" s="95" t="n">
        <x:f>MAX(AL131,AN131)*AH131</x:f>
        <x:v>115728837575.05911</x:v>
      </x:c>
      <x:c r="AQ131" s="100"/>
      <x:c r="AR131" s="100"/>
      <x:c r="AS131" s="101" t="n">
        <x:f>'Methodology'!$B$25</x:f>
        <x:v>0.9843925474017061</x:v>
      </x:c>
      <x:c r="AT131" s="101" t="n">
        <x:f>'Methodology'!$B$26</x:f>
        <x:v>0.8745719194860588</x:v>
      </x:c>
      <x:c r="AU131" s="95" t="n">
        <x:f>IF(AQ131="",AO131*AS131,AQ131)</x:f>
        <x:v>67285466630.37555</x:v>
      </x:c>
      <x:c r="AV131" s="95" t="n">
        <x:f>IF(AR131="",AP131*AT131,AR131)</x:f>
        <x:v>101213191617.90977</x:v>
      </x:c>
      <x:c r="AW131" s="85" t="str">
        <x:v>Medium-high</x:v>
      </x:c>
      <x:c r="AX131" s="85" t="str">
        <x:v>IMF card-count inputs</x:v>
      </x:c>
      <x:c r="AY131" s="85" t="str">
        <x:v>Modeled from consumption, card access, and payment-use indicators.</x:v>
      </x:c>
      <x:c r="AZ131" s="85"/>
    </x:row>
    <x:row r="132">
      <x:c r="A132" s="88" t="str">
        <x:v>Oman</x:v>
      </x:c>
      <x:c r="B132" s="88" t="str">
        <x:v>OM</x:v>
      </x:c>
      <x:c r="C132" s="88" t="str">
        <x:v>OMN</x:v>
      </x:c>
      <x:c r="D132" s="88" t="str">
        <x:v>Middle East, North Africa, Afghanistan &amp; Pakistan</x:v>
      </x:c>
      <x:c r="E132" s="88" t="str">
        <x:v>High income</x:v>
      </x:c>
      <x:c r="F132" s="88" t="n">
        <x:v>5281538</x:v>
      </x:c>
      <x:c r="G132" s="88" t="n">
        <x:v>2024</x:v>
      </x:c>
      <x:c r="H132" s="95" t="n">
        <x:v>107137198699.61</x:v>
      </x:c>
      <x:c r="I132" s="88" t="n">
        <x:v>2024</x:v>
      </x:c>
      <x:c r="J132" s="88" t="str">
        <x:v>World Bank</x:v>
      </x:c>
      <x:c r="K132" s="95" t="n">
        <x:v>41919969570.8713</x:v>
      </x:c>
      <x:c r="L132" s="88" t="n">
        <x:v>2024</x:v>
      </x:c>
      <x:c r="M132" s="88" t="str">
        <x:v>World Bank</x:v>
      </x:c>
      <x:c r="N132" s="96" t="n">
        <x:f>IFERROR(INDEX('Methodology'!$E$30:$E$34,MATCH(E132,'Methodology'!$D$30:$D$34,0)),'Methodology'!$E$34)</x:f>
        <x:v>0.48</x:v>
      </x:c>
      <x:c r="O132" s="96" t="n">
        <x:f>IFERROR(INDEX('Methodology'!$F$30:$F$34,MATCH(E132,'Methodology'!$D$30:$D$34,0)),'Methodology'!$F$34)</x:f>
        <x:v>0.86</x:v>
      </x:c>
      <x:c r="P132" s="96" t="n">
        <x:f>IFERROR(INDEX('Methodology'!$G$30:$G$34,MATCH(E132,'Methodology'!$D$30:$D$34,0)),'Methodology'!$G$34)</x:f>
        <x:v>0.72</x:v>
      </x:c>
      <x:c r="Q132" s="97" t="n">
        <x:v>0.663723773650289</x:v>
      </x:c>
      <x:c r="R132" s="97" t="n">
        <x:v>0.123233890035852</x:v>
      </x:c>
      <x:c r="S132" s="97" t="n">
        <x:v>0.392823126923528</x:v>
      </x:c>
      <x:c r="T132" s="97"/>
      <x:c r="U132" s="98"/>
      <x:c r="V132" s="88"/>
      <x:c r="W132" s="98"/>
      <x:c r="X132" s="88"/>
      <x:c r="Y132" s="97"/>
      <x:c r="Z132" s="88"/>
      <x:c r="AA132" s="97" t="n">
        <x:f>MIN(0.995,MAX(0.002,IF(COUNTA(R132,U132)=0,N132,MAX(IF(R132="",0,R132),IF(U132="",0,1-EXP(-U132/1000))))))</x:f>
        <x:v>0.123233890035852</x:v>
      </x:c>
      <x:c r="AB132" s="97" t="n">
        <x:f>MIN(0.995,MAX(0.005,IF(COUNTA(Q132,W132)=0,O132,MAX(IF(Q132="",0,Q132),IF(W132="",0,1-EXP(-W132/1000))))))</x:f>
        <x:v>0.663723773650289</x:v>
      </x:c>
      <x:c r="AC132" s="97" t="n">
        <x:f>MIN(0.995,MAX(0.005,IF(S132="",P132,S132)))</x:f>
        <x:v>0.392823126923528</x:v>
      </x:c>
      <x:c r="AD132" s="97" t="n">
        <x:f>AB132*'Methodology'!$B$31+AA132*'Methodology'!$B$32+AC132*'Methodology'!$B$33</x:f>
        <x:v>0.44746224971256</x:v>
      </x:c>
      <x:c r="AE132" s="95" t="n">
        <x:f>K132*'Methodology'!$B$29+H132*'Methodology'!$B$30</x:f>
        <x:v>61485138309.492905</x:v>
      </x:c>
      <x:c r="AF132" s="97" t="n">
        <x:f>MIN('Methodology'!$B$36,'Methodology'!$B$34+'Methodology'!$B$35*AD132)</x:f>
        <x:v>0.3471728197930432</x:v>
      </x:c>
      <x:c r="AG132" s="99" t="n">
        <x:v>1.2</x:v>
      </x:c>
      <x:c r="AH132" s="99" t="n">
        <x:v>1</x:v>
      </x:c>
      <x:c r="AI132" s="97" t="n">
        <x:f>MIN('Methodology'!$B$38,MAX('Methodology'!$B$37,(AA132*AG132)/(AA132*AG132+AB132)))</x:f>
        <x:v>0.18220781016733698</x:v>
      </x:c>
      <x:c r="AJ132" s="95" t="n">
        <x:f>AE132*AF132</x:f>
        <x:v>21345968842.27192</x:v>
      </x:c>
      <x:c r="AK132" s="95" t="n">
        <x:f>AJ132*AI132</x:f>
        <x:v>3889402238.650572</x:v>
      </x:c>
      <x:c r="AL132" s="95" t="n">
        <x:f>AJ132-AK132</x:f>
        <x:v>17456566603.621346</x:v>
      </x:c>
      <x:c r="AM132" s="95" t="str">
        <x:v>No</x:v>
      </x:c>
      <x:c r="AN132" s="95" t="n">
        <x:f>IF(AM132&lt;&gt;"Yes",0,IF(Y132&lt;&gt;"",MIN('Methodology'!$B$39*K132,'Methodology'!$B$40*H132*Y132),IF(T132&lt;&gt;"",'Methodology'!$B$41*K132*MIN(T132/0.5,1),0)))</x:f>
        <x:v>0</x:v>
      </x:c>
      <x:c r="AO132" s="95" t="n">
        <x:f>AK132*AH132</x:f>
        <x:v>3889402238.650572</x:v>
      </x:c>
      <x:c r="AP132" s="95" t="n">
        <x:f>MAX(AL132,AN132)*AH132</x:f>
        <x:v>17456566603.621346</x:v>
      </x:c>
      <x:c r="AQ132" s="100"/>
      <x:c r="AR132" s="100"/>
      <x:c r="AS132" s="101" t="n">
        <x:f>'Methodology'!$B$25</x:f>
        <x:v>0.9843925474017061</x:v>
      </x:c>
      <x:c r="AT132" s="101" t="n">
        <x:f>'Methodology'!$B$26</x:f>
        <x:v>0.8745719194860588</x:v>
      </x:c>
      <x:c r="AU132" s="95" t="n">
        <x:f>IF(AQ132="",AO132*AS132,AQ132)</x:f>
        <x:v>3828698577.5751348</x:v>
      </x:c>
      <x:c r="AV132" s="95" t="n">
        <x:f>IF(AR132="",AP132*AT132,AR132)</x:f>
        <x:v>15267022962.165352</x:v>
      </x:c>
      <x:c r="AW132" s="85" t="str">
        <x:v>Medium</x:v>
      </x:c>
      <x:c r="AX132" s="85" t="str">
        <x:v>Findex ownership inputs</x:v>
      </x:c>
      <x:c r="AY132" s="85" t="str">
        <x:v>Modeled from consumption, card access, and payment-use indicators.</x:v>
      </x:c>
      <x:c r="AZ132" s="85"/>
    </x:row>
    <x:row r="133">
      <x:c r="A133" s="88" t="str">
        <x:v>Pakistan</x:v>
      </x:c>
      <x:c r="B133" s="88" t="str">
        <x:v>PK</x:v>
      </x:c>
      <x:c r="C133" s="88" t="str">
        <x:v>PAK</x:v>
      </x:c>
      <x:c r="D133" s="88" t="str">
        <x:v>Middle East, North Africa, Afghanistan &amp; Pakistan</x:v>
      </x:c>
      <x:c r="E133" s="88" t="str">
        <x:v>Lower middle income</x:v>
      </x:c>
      <x:c r="F133" s="88" t="n">
        <x:v>251269164</x:v>
      </x:c>
      <x:c r="G133" s="88" t="n">
        <x:v>2024</x:v>
      </x:c>
      <x:c r="H133" s="95" t="n">
        <x:v>371747087751.306</x:v>
      </x:c>
      <x:c r="I133" s="88" t="n">
        <x:v>2024</x:v>
      </x:c>
      <x:c r="J133" s="88" t="str">
        <x:v>World Bank</x:v>
      </x:c>
      <x:c r="K133" s="95" t="n">
        <x:v>314994127946.82</x:v>
      </x:c>
      <x:c r="L133" s="88" t="n">
        <x:v>2024</x:v>
      </x:c>
      <x:c r="M133" s="88" t="str">
        <x:v>World Bank</x:v>
      </x:c>
      <x:c r="N133" s="96" t="n">
        <x:f>IFERROR(INDEX('Methodology'!$E$30:$E$34,MATCH(E133,'Methodology'!$D$30:$D$34,0)),'Methodology'!$E$34)</x:f>
        <x:v>0.07</x:v>
      </x:c>
      <x:c r="O133" s="96" t="n">
        <x:f>IFERROR(INDEX('Methodology'!$F$30:$F$34,MATCH(E133,'Methodology'!$D$30:$D$34,0)),'Methodology'!$F$34)</x:f>
        <x:v>0.34</x:v>
      </x:c>
      <x:c r="P133" s="96" t="n">
        <x:f>IFERROR(INDEX('Methodology'!$G$30:$G$34,MATCH(E133,'Methodology'!$D$30:$D$34,0)),'Methodology'!$G$34)</x:f>
        <x:v>0.22</x:v>
      </x:c>
      <x:c r="Q133" s="97" t="n">
        <x:v>0.105589774051284</x:v>
      </x:c>
      <x:c r="R133" s="97" t="n">
        <x:v>0.0163448090314382</x:v>
      </x:c>
      <x:c r="S133" s="97" t="n">
        <x:v>0.0426709818154803</x:v>
      </x:c>
      <x:c r="T133" s="97" t="n">
        <x:v>0.183578643242878</x:v>
      </x:c>
      <x:c r="U133" s="98" t="n">
        <x:v>13.0495393684381</x:v>
      </x:c>
      <x:c r="V133" s="88" t="n">
        <x:v>2023</x:v>
      </x:c>
      <x:c r="W133" s="98" t="n">
        <x:v>253.321783424479</x:v>
      </x:c>
      <x:c r="X133" s="88" t="n">
        <x:v>2023</x:v>
      </x:c>
      <x:c r="Y133" s="97" t="n">
        <x:v>0.216279071477536</x:v>
      </x:c>
      <x:c r="Z133" s="88" t="n">
        <x:v>2023</x:v>
      </x:c>
      <x:c r="AA133" s="97" t="n">
        <x:f>MIN(0.995,MAX(0.002,IF(COUNTA(R133,U133)=0,N133,MAX(IF(R133="",0,R133),IF(U133="",0,1-EXP(-U133/1000))))))</x:f>
        <x:v>0.0163448090314382</x:v>
      </x:c>
      <x:c r="AB133" s="97" t="n">
        <x:f>MIN(0.995,MAX(0.005,IF(COUNTA(Q133,W133)=0,O133,MAX(IF(Q133="",0,Q133),IF(W133="",0,1-EXP(-W133/1000))))))</x:f>
        <x:v>0.2237819324750675</x:v>
      </x:c>
      <x:c r="AC133" s="97" t="n">
        <x:f>MIN(0.995,MAX(0.005,IF(S133="",P133,S133)))</x:f>
        <x:v>0.0426709818154803</x:v>
      </x:c>
      <x:c r="AD133" s="97" t="n">
        <x:f>AB133*'Methodology'!$B$31+AA133*'Methodology'!$B$32+AC133*'Methodology'!$B$33</x:f>
        <x:v>0.13306784420383855</x:v>
      </x:c>
      <x:c r="AE133" s="95" t="n">
        <x:f>K133*'Methodology'!$B$29+H133*'Methodology'!$B$30</x:f>
        <x:v>332020015888.1658</x:v>
      </x:c>
      <x:c r="AF133" s="97" t="n">
        <x:f>MIN('Methodology'!$B$36,'Methodology'!$B$34+'Methodology'!$B$35*AD133)</x:f>
        <x:v>0.12080884782676377</x:v>
      </x:c>
      <x:c r="AG133" s="99" t="n">
        <x:v>1.2</x:v>
      </x:c>
      <x:c r="AH133" s="99" t="n">
        <x:v>1</x:v>
      </x:c>
      <x:c r="AI133" s="97" t="n">
        <x:f>MIN('Methodology'!$B$38,MAX('Methodology'!$B$37,(AA133*AG133)/(AA133*AG133+AB133)))</x:f>
        <x:v>0.08058388283263875</x:v>
      </x:c>
      <x:c r="AJ133" s="95" t="n">
        <x:f>AE133*AF133</x:f>
        <x:v>40110955574.87311</x:v>
      </x:c>
      <x:c r="AK133" s="95" t="n">
        <x:f>AJ133*AI133</x:f>
        <x:v>3232296544.3507524</x:v>
      </x:c>
      <x:c r="AL133" s="95" t="n">
        <x:f>AJ133-AK133</x:f>
        <x:v>36878659030.522354</x:v>
      </x:c>
      <x:c r="AM133" s="95" t="str">
        <x:v>No</x:v>
      </x:c>
      <x:c r="AN133" s="95" t="n">
        <x:f>IF(AM133&lt;&gt;"Yes",0,IF(Y133&lt;&gt;"",MIN('Methodology'!$B$39*K133,'Methodology'!$B$40*H133*Y133),IF(T133&lt;&gt;"",'Methodology'!$B$41*K133*MIN(T133/0.5,1),0)))</x:f>
        <x:v>0</x:v>
      </x:c>
      <x:c r="AO133" s="95" t="n">
        <x:f>AK133*AH133</x:f>
        <x:v>3232296544.3507524</x:v>
      </x:c>
      <x:c r="AP133" s="95" t="n">
        <x:f>MAX(AL133,AN133)*AH133</x:f>
        <x:v>36878659030.522354</x:v>
      </x:c>
      <x:c r="AQ133" s="100"/>
      <x:c r="AR133" s="100"/>
      <x:c r="AS133" s="101" t="n">
        <x:f>'Methodology'!$B$25</x:f>
        <x:v>0.9843925474017061</x:v>
      </x:c>
      <x:c r="AT133" s="101" t="n">
        <x:f>'Methodology'!$B$26</x:f>
        <x:v>0.8745719194860588</x:v>
      </x:c>
      <x:c r="AU133" s="95" t="n">
        <x:f>IF(AQ133="",AO133*AS133,AQ133)</x:f>
        <x:v>3181848629.2511687</x:v>
      </x:c>
      <x:c r="AV133" s="95" t="n">
        <x:f>IF(AR133="",AP133*AT133,AR133)</x:f>
        <x:v>32253039616.395813</x:v>
      </x:c>
      <x:c r="AW133" s="85" t="str">
        <x:v>Medium-high</x:v>
      </x:c>
      <x:c r="AX133" s="85" t="str">
        <x:v>IMF card-count inputs</x:v>
      </x:c>
      <x:c r="AY133" s="85" t="str">
        <x:v>Modeled from consumption, card access, and payment-use indicators.</x:v>
      </x:c>
      <x:c r="AZ133" s="85"/>
    </x:row>
    <x:row r="134">
      <x:c r="A134" s="88" t="str">
        <x:v>Palau</x:v>
      </x:c>
      <x:c r="B134" s="88" t="str">
        <x:v>PW</x:v>
      </x:c>
      <x:c r="C134" s="88" t="str">
        <x:v>PLW</x:v>
      </x:c>
      <x:c r="D134" s="88" t="str">
        <x:v>East Asia &amp; Pacific</x:v>
      </x:c>
      <x:c r="E134" s="88" t="str">
        <x:v>High income</x:v>
      </x:c>
      <x:c r="F134" s="88" t="n">
        <x:v>17695</x:v>
      </x:c>
      <x:c r="G134" s="88" t="n">
        <x:v>2024</x:v>
      </x:c>
      <x:c r="H134" s="95" t="n">
        <x:v>321501812.5</x:v>
      </x:c>
      <x:c r="I134" s="88" t="n">
        <x:v>2024</x:v>
      </x:c>
      <x:c r="J134" s="88" t="str">
        <x:v>World Bank</x:v>
      </x:c>
      <x:c r="K134" s="95" t="n">
        <x:v>239962812.423706</x:v>
      </x:c>
      <x:c r="L134" s="88" t="n">
        <x:v>2024</x:v>
      </x:c>
      <x:c r="M134" s="88" t="str">
        <x:v>World Bank</x:v>
      </x:c>
      <x:c r="N134" s="96" t="n">
        <x:f>IFERROR(INDEX('Methodology'!$E$30:$E$34,MATCH(E134,'Methodology'!$D$30:$D$34,0)),'Methodology'!$E$34)</x:f>
        <x:v>0.48</x:v>
      </x:c>
      <x:c r="O134" s="96" t="n">
        <x:f>IFERROR(INDEX('Methodology'!$F$30:$F$34,MATCH(E134,'Methodology'!$D$30:$D$34,0)),'Methodology'!$F$34)</x:f>
        <x:v>0.86</x:v>
      </x:c>
      <x:c r="P134" s="96" t="n">
        <x:f>IFERROR(INDEX('Methodology'!$G$30:$G$34,MATCH(E134,'Methodology'!$D$30:$D$34,0)),'Methodology'!$G$34)</x:f>
        <x:v>0.72</x:v>
      </x:c>
      <x:c r="Q134" s="97"/>
      <x:c r="R134" s="97"/>
      <x:c r="S134" s="97"/>
      <x:c r="T134" s="97"/>
      <x:c r="U134" s="98"/>
      <x:c r="V134" s="88"/>
      <x:c r="W134" s="98"/>
      <x:c r="X134" s="88"/>
      <x:c r="Y134" s="97"/>
      <x:c r="Z134" s="88"/>
      <x:c r="AA134" s="97" t="n">
        <x:f>MIN(0.995,MAX(0.002,IF(COUNTA(R134,U134)=0,N134,MAX(IF(R134="",0,R134),IF(U134="",0,1-EXP(-U134/1000))))))</x:f>
        <x:v>0.48</x:v>
      </x:c>
      <x:c r="AB134" s="97" t="n">
        <x:f>MIN(0.995,MAX(0.005,IF(COUNTA(Q134,W134)=0,O134,MAX(IF(Q134="",0,Q134),IF(W134="",0,1-EXP(-W134/1000))))))</x:f>
        <x:v>0.86</x:v>
      </x:c>
      <x:c r="AC134" s="97" t="n">
        <x:f>MIN(0.995,MAX(0.005,IF(S134="",P134,S134)))</x:f>
        <x:v>0.72</x:v>
      </x:c>
      <x:c r="AD134" s="97" t="n">
        <x:f>AB134*'Methodology'!$B$31+AA134*'Methodology'!$B$32+AC134*'Methodology'!$B$33</x:f>
        <x:v>0.713</x:v>
      </x:c>
      <x:c r="AE134" s="95" t="n">
        <x:f>K134*'Methodology'!$B$29+H134*'Methodology'!$B$30</x:f>
        <x:v>264424512.44659418</x:v>
      </x:c>
      <x:c r="AF134" s="97" t="n">
        <x:f>MIN('Methodology'!$B$36,'Methodology'!$B$34+'Methodology'!$B$35*AD134)</x:f>
        <x:v>0.53836</x:v>
      </x:c>
      <x:c r="AG134" s="99" t="n">
        <x:v>1.65</x:v>
      </x:c>
      <x:c r="AH134" s="99" t="n">
        <x:v>1</x:v>
      </x:c>
      <x:c r="AI134" s="97" t="n">
        <x:f>MIN('Methodology'!$B$38,MAX('Methodology'!$B$37,(AA134*AG134)/(AA134*AG134+AB134)))</x:f>
        <x:v>0.4794188861985472</x:v>
      </x:c>
      <x:c r="AJ134" s="95" t="n">
        <x:f>AE134*AF134</x:f>
        <x:v>142355580.52074844</x:v>
      </x:c>
      <x:c r="AK134" s="95" t="n">
        <x:f>AJ134*AI134</x:f>
        <x:v>68247953.85740481</x:v>
      </x:c>
      <x:c r="AL134" s="95" t="n">
        <x:f>AJ134-AK134</x:f>
        <x:v>74107626.66334362</x:v>
      </x:c>
      <x:c r="AM134" s="95" t="str">
        <x:v>No</x:v>
      </x:c>
      <x:c r="AN134" s="95" t="n">
        <x:f>IF(AM134&lt;&gt;"Yes",0,IF(Y134&lt;&gt;"",MIN('Methodology'!$B$39*K134,'Methodology'!$B$40*H134*Y134),IF(T134&lt;&gt;"",'Methodology'!$B$41*K134*MIN(T134/0.5,1),0)))</x:f>
        <x:v>0</x:v>
      </x:c>
      <x:c r="AO134" s="95" t="n">
        <x:f>AK134*AH134</x:f>
        <x:v>68247953.85740481</x:v>
      </x:c>
      <x:c r="AP134" s="95" t="n">
        <x:f>MAX(AL134,AN134)*AH134</x:f>
        <x:v>74107626.66334362</x:v>
      </x:c>
      <x:c r="AQ134" s="100"/>
      <x:c r="AR134" s="100"/>
      <x:c r="AS134" s="101" t="n">
        <x:f>'Methodology'!$B$25</x:f>
        <x:v>0.9843925474017061</x:v>
      </x:c>
      <x:c r="AT134" s="101" t="n">
        <x:f>'Methodology'!$B$26</x:f>
        <x:v>0.8745719194860588</x:v>
      </x:c>
      <x:c r="AU134" s="95" t="n">
        <x:f>IF(AQ134="",AO134*AS134,AQ134)</x:f>
        <x:v>67182777.15264481</x:v>
      </x:c>
      <x:c r="AV134" s="95" t="n">
        <x:f>IF(AR134="",AP134*AT134,AR134)</x:f>
        <x:v>64812449.29951666</x:v>
      </x:c>
      <x:c r="AW134" s="85" t="str">
        <x:v>Low</x:v>
      </x:c>
      <x:c r="AX134" s="85" t="str">
        <x:v>income/region payment proxy</x:v>
      </x:c>
      <x:c r="AY134" s="85" t="str">
        <x:v>Modeled from consumption, card access, and payment-use indicators. Small/tourism-exposed economy; cross-border spending can materially shift totals.</x:v>
      </x:c>
      <x:c r="AZ134" s="85"/>
    </x:row>
    <x:row r="135">
      <x:c r="A135" s="88" t="str">
        <x:v>Panama</x:v>
      </x:c>
      <x:c r="B135" s="88" t="str">
        <x:v>PA</x:v>
      </x:c>
      <x:c r="C135" s="88" t="str">
        <x:v>PAN</x:v>
      </x:c>
      <x:c r="D135" s="88" t="str">
        <x:v>Latin America &amp; Caribbean </x:v>
      </x:c>
      <x:c r="E135" s="88" t="str">
        <x:v>High income</x:v>
      </x:c>
      <x:c r="F135" s="88" t="n">
        <x:v>4515577</x:v>
      </x:c>
      <x:c r="G135" s="88" t="n">
        <x:v>2024</x:v>
      </x:c>
      <x:c r="H135" s="95" t="n">
        <x:v>86523959100</x:v>
      </x:c>
      <x:c r="I135" s="88" t="n">
        <x:v>2024</x:v>
      </x:c>
      <x:c r="J135" s="88" t="str">
        <x:v>World Bank</x:v>
      </x:c>
      <x:c r="K135" s="95" t="n">
        <x:v>42414965600</x:v>
      </x:c>
      <x:c r="L135" s="88" t="n">
        <x:v>2024</x:v>
      </x:c>
      <x:c r="M135" s="88" t="str">
        <x:v>World Bank</x:v>
      </x:c>
      <x:c r="N135" s="96" t="n">
        <x:f>IFERROR(INDEX('Methodology'!$E$30:$E$34,MATCH(E135,'Methodology'!$D$30:$D$34,0)),'Methodology'!$E$34)</x:f>
        <x:v>0.48</x:v>
      </x:c>
      <x:c r="O135" s="96" t="n">
        <x:f>IFERROR(INDEX('Methodology'!$F$30:$F$34,MATCH(E135,'Methodology'!$D$30:$D$34,0)),'Methodology'!$F$34)</x:f>
        <x:v>0.86</x:v>
      </x:c>
      <x:c r="P135" s="96" t="n">
        <x:f>IFERROR(INDEX('Methodology'!$G$30:$G$34,MATCH(E135,'Methodology'!$D$30:$D$34,0)),'Methodology'!$G$34)</x:f>
        <x:v>0.72</x:v>
      </x:c>
      <x:c r="Q135" s="97" t="n">
        <x:v>0.494020477232942</x:v>
      </x:c>
      <x:c r="R135" s="97" t="n">
        <x:v>0.127199469450791</x:v>
      </x:c>
      <x:c r="S135" s="97" t="n">
        <x:v>0.362395047540801</x:v>
      </x:c>
      <x:c r="T135" s="97" t="n">
        <x:v>0.380533533318218</x:v>
      </x:c>
      <x:c r="U135" s="98" t="n">
        <x:v>279.513425197898</x:v>
      </x:c>
      <x:c r="V135" s="88" t="n">
        <x:v>2024</x:v>
      </x:c>
      <x:c r="W135" s="98" t="n">
        <x:v>1203.81087616</x:v>
      </x:c>
      <x:c r="X135" s="88" t="n">
        <x:v>2024</x:v>
      </x:c>
      <x:c r="Y135" s="97"/>
      <x:c r="Z135" s="88"/>
      <x:c r="AA135" s="97" t="n">
        <x:f>MIN(0.995,MAX(0.002,IF(COUNTA(R135,U135)=0,N135,MAX(IF(R135="",0,R135),IF(U135="",0,1-EXP(-U135/1000))))))</x:f>
        <x:v>0.2438484237375269</x:v>
      </x:c>
      <x:c r="AB135" s="97" t="n">
        <x:f>MIN(0.995,MAX(0.005,IF(COUNTA(Q135,W135)=0,O135,MAX(IF(Q135="",0,Q135),IF(W135="",0,1-EXP(-W135/1000))))))</x:f>
        <x:v>0.6999514176168973</x:v>
      </x:c>
      <x:c r="AC135" s="97" t="n">
        <x:f>MIN(0.995,MAX(0.005,IF(S135="",P135,S135)))</x:f>
        <x:v>0.362395047540801</x:v>
      </x:c>
      <x:c r="AD135" s="97" t="n">
        <x:f>AB135*'Methodology'!$B$31+AA135*'Methodology'!$B$32+AC135*'Methodology'!$B$33</x:f>
        <x:v>0.506559732751508</x:v>
      </x:c>
      <x:c r="AE135" s="95" t="n">
        <x:f>K135*'Methodology'!$B$29+H135*'Methodology'!$B$30</x:f>
        <x:v>55647663650</x:v>
      </x:c>
      <x:c r="AF135" s="97" t="n">
        <x:f>MIN('Methodology'!$B$36,'Methodology'!$B$34+'Methodology'!$B$35*AD135)</x:f>
        <x:v>0.3897230075810858</x:v>
      </x:c>
      <x:c r="AG135" s="99" t="n">
        <x:v>1.15</x:v>
      </x:c>
      <x:c r="AH135" s="99" t="n">
        <x:v>1</x:v>
      </x:c>
      <x:c r="AI135" s="97" t="n">
        <x:f>MIN('Methodology'!$B$38,MAX('Methodology'!$B$37,(AA135*AG135)/(AA135*AG135+AB135)))</x:f>
        <x:v>0.28603859259081127</x:v>
      </x:c>
      <x:c r="AJ135" s="95" t="n">
        <x:f>AE135*AF135</x:f>
        <x:v>21687174842.538662</x:v>
      </x:c>
      <x:c r="AK135" s="95" t="n">
        <x:f>AJ135*AI135</x:f>
        <x:v>6203368969.230608</x:v>
      </x:c>
      <x:c r="AL135" s="95" t="n">
        <x:f>AJ135-AK135</x:f>
        <x:v>15483805873.308054</x:v>
      </x:c>
      <x:c r="AM135" s="95" t="str">
        <x:v>No</x:v>
      </x:c>
      <x:c r="AN135" s="95" t="n">
        <x:f>IF(AM135&lt;&gt;"Yes",0,IF(Y135&lt;&gt;"",MIN('Methodology'!$B$39*K135,'Methodology'!$B$40*H135*Y135),IF(T135&lt;&gt;"",'Methodology'!$B$41*K135*MIN(T135/0.5,1),0)))</x:f>
        <x:v>0</x:v>
      </x:c>
      <x:c r="AO135" s="95" t="n">
        <x:f>AK135*AH135</x:f>
        <x:v>6203368969.230608</x:v>
      </x:c>
      <x:c r="AP135" s="95" t="n">
        <x:f>MAX(AL135,AN135)*AH135</x:f>
        <x:v>15483805873.308054</x:v>
      </x:c>
      <x:c r="AQ135" s="100"/>
      <x:c r="AR135" s="100"/>
      <x:c r="AS135" s="101" t="n">
        <x:f>'Methodology'!$B$25</x:f>
        <x:v>0.9843925474017061</x:v>
      </x:c>
      <x:c r="AT135" s="101" t="n">
        <x:f>'Methodology'!$B$26</x:f>
        <x:v>0.8745719194860588</x:v>
      </x:c>
      <x:c r="AU135" s="95" t="n">
        <x:f>IF(AQ135="",AO135*AS135,AQ135)</x:f>
        <x:v>6106550182.093615</x:v>
      </x:c>
      <x:c r="AV135" s="95" t="n">
        <x:f>IF(AR135="",AP135*AT135,AR135)</x:f>
        <x:v>13541701823.568537</x:v>
      </x:c>
      <x:c r="AW135" s="85" t="str">
        <x:v>Medium-high</x:v>
      </x:c>
      <x:c r="AX135" s="85" t="str">
        <x:v>IMF card-count inputs</x:v>
      </x:c>
      <x:c r="AY135" s="85" t="str">
        <x:v>Modeled from consumption, card access, and payment-use indicators.</x:v>
      </x:c>
      <x:c r="AZ135" s="85"/>
    </x:row>
    <x:row r="136">
      <x:c r="A136" s="88" t="str">
        <x:v>Papua New Guinea</x:v>
      </x:c>
      <x:c r="B136" s="88" t="str">
        <x:v>PG</x:v>
      </x:c>
      <x:c r="C136" s="88" t="str">
        <x:v>PNG</x:v>
      </x:c>
      <x:c r="D136" s="88" t="str">
        <x:v>East Asia &amp; Pacific</x:v>
      </x:c>
      <x:c r="E136" s="88" t="str">
        <x:v>Lower middle income</x:v>
      </x:c>
      <x:c r="F136" s="88" t="n">
        <x:v>10576502</x:v>
      </x:c>
      <x:c r="G136" s="88" t="n">
        <x:v>2024</x:v>
      </x:c>
      <x:c r="H136" s="95" t="n">
        <x:v>30803971189.4102</x:v>
      </x:c>
      <x:c r="I136" s="88" t="n">
        <x:v>2024</x:v>
      </x:c>
      <x:c r="J136" s="88" t="str">
        <x:v>World Bank</x:v>
      </x:c>
      <x:c r="K136" s="95" t="n">
        <x:v>21254740120.693035</x:v>
      </x:c>
      <x:c r="L136" s="88" t="n">
        <x:v>2024</x:v>
      </x:c>
      <x:c r="M136" s="88" t="str">
        <x:v>GDP-share proxy</x:v>
      </x:c>
      <x:c r="N136" s="96" t="n">
        <x:f>IFERROR(INDEX('Methodology'!$E$30:$E$34,MATCH(E136,'Methodology'!$D$30:$D$34,0)),'Methodology'!$E$34)</x:f>
        <x:v>0.07</x:v>
      </x:c>
      <x:c r="O136" s="96" t="n">
        <x:f>IFERROR(INDEX('Methodology'!$F$30:$F$34,MATCH(E136,'Methodology'!$D$30:$D$34,0)),'Methodology'!$F$34)</x:f>
        <x:v>0.34</x:v>
      </x:c>
      <x:c r="P136" s="96" t="n">
        <x:f>IFERROR(INDEX('Methodology'!$G$30:$G$34,MATCH(E136,'Methodology'!$D$30:$D$34,0)),'Methodology'!$G$34)</x:f>
        <x:v>0.22</x:v>
      </x:c>
      <x:c r="Q136" s="97"/>
      <x:c r="R136" s="97"/>
      <x:c r="S136" s="97"/>
      <x:c r="T136" s="97"/>
      <x:c r="U136" s="98"/>
      <x:c r="V136" s="88"/>
      <x:c r="W136" s="98"/>
      <x:c r="X136" s="88"/>
      <x:c r="Y136" s="97"/>
      <x:c r="Z136" s="88"/>
      <x:c r="AA136" s="97" t="n">
        <x:f>MIN(0.995,MAX(0.002,IF(COUNTA(R136,U136)=0,N136,MAX(IF(R136="",0,R136),IF(U136="",0,1-EXP(-U136/1000))))))</x:f>
        <x:v>0.07</x:v>
      </x:c>
      <x:c r="AB136" s="97" t="n">
        <x:f>MIN(0.995,MAX(0.005,IF(COUNTA(Q136,W136)=0,O136,MAX(IF(Q136="",0,Q136),IF(W136="",0,1-EXP(-W136/1000))))))</x:f>
        <x:v>0.34</x:v>
      </x:c>
      <x:c r="AC136" s="97" t="n">
        <x:f>MIN(0.995,MAX(0.005,IF(S136="",P136,S136)))</x:f>
        <x:v>0.22</x:v>
      </x:c>
      <x:c r="AD136" s="97" t="n">
        <x:f>AB136*'Methodology'!$B$31+AA136*'Methodology'!$B$32+AC136*'Methodology'!$B$33</x:f>
        <x:v>0.2335</x:v>
      </x:c>
      <x:c r="AE136" s="95" t="n">
        <x:f>K136*'Methodology'!$B$29+H136*'Methodology'!$B$30</x:f>
        <x:v>24119509441.30818</x:v>
      </x:c>
      <x:c r="AF136" s="97" t="n">
        <x:f>MIN('Methodology'!$B$36,'Methodology'!$B$34+'Methodology'!$B$35*AD136)</x:f>
        <x:v>0.19311999999999999</x:v>
      </x:c>
      <x:c r="AG136" s="99" t="n">
        <x:v>1.65</x:v>
      </x:c>
      <x:c r="AH136" s="99" t="n">
        <x:v>1</x:v>
      </x:c>
      <x:c r="AI136" s="97" t="n">
        <x:f>MIN('Methodology'!$B$38,MAX('Methodology'!$B$37,(AA136*AG136)/(AA136*AG136+AB136)))</x:f>
        <x:v>0.2535675082327113</x:v>
      </x:c>
      <x:c r="AJ136" s="95" t="n">
        <x:f>AE136*AF136</x:f>
        <x:v>4657959663.305436</x:v>
      </x:c>
      <x:c r="AK136" s="95" t="n">
        <x:f>AJ136*AI136</x:f>
        <x:v>1181107225.2728384</x:v>
      </x:c>
      <x:c r="AL136" s="95" t="n">
        <x:f>AJ136-AK136</x:f>
        <x:v>3476852438.0325975</x:v>
      </x:c>
      <x:c r="AM136" s="95" t="str">
        <x:v>No</x:v>
      </x:c>
      <x:c r="AN136" s="95" t="n">
        <x:f>IF(AM136&lt;&gt;"Yes",0,IF(Y136&lt;&gt;"",MIN('Methodology'!$B$39*K136,'Methodology'!$B$40*H136*Y136),IF(T136&lt;&gt;"",'Methodology'!$B$41*K136*MIN(T136/0.5,1),0)))</x:f>
        <x:v>0</x:v>
      </x:c>
      <x:c r="AO136" s="95" t="n">
        <x:f>AK136*AH136</x:f>
        <x:v>1181107225.2728384</x:v>
      </x:c>
      <x:c r="AP136" s="95" t="n">
        <x:f>MAX(AL136,AN136)*AH136</x:f>
        <x:v>3476852438.0325975</x:v>
      </x:c>
      <x:c r="AQ136" s="100"/>
      <x:c r="AR136" s="100"/>
      <x:c r="AS136" s="101" t="n">
        <x:f>'Methodology'!$B$25</x:f>
        <x:v>0.9843925474017061</x:v>
      </x:c>
      <x:c r="AT136" s="101" t="n">
        <x:f>'Methodology'!$B$26</x:f>
        <x:v>0.8745719194860588</x:v>
      </x:c>
      <x:c r="AU136" s="95" t="n">
        <x:f>IF(AQ136="",AO136*AS136,AQ136)</x:f>
        <x:v>1162673150.24089</x:v>
      </x:c>
      <x:c r="AV136" s="95" t="n">
        <x:f>IF(AR136="",AP136*AT136,AR136)</x:f>
        <x:v>3040757510.4999523</x:v>
      </x:c>
      <x:c r="AW136" s="85" t="str">
        <x:v>Low</x:v>
      </x:c>
      <x:c r="AX136" s="85" t="str">
        <x:v>income/region payment proxy; consumption proxy</x:v>
      </x:c>
      <x:c r="AY136" s="85" t="str">
        <x:v>No recent household-consumption series; GDP-share proxy used, reducing precision.</x:v>
      </x:c>
      <x:c r="AZ136" s="85"/>
    </x:row>
    <x:row r="137">
      <x:c r="A137" s="88" t="str">
        <x:v>Paraguay</x:v>
      </x:c>
      <x:c r="B137" s="88" t="str">
        <x:v>PY</x:v>
      </x:c>
      <x:c r="C137" s="88" t="str">
        <x:v>PRY</x:v>
      </x:c>
      <x:c r="D137" s="88" t="str">
        <x:v>Latin America &amp; Caribbean </x:v>
      </x:c>
      <x:c r="E137" s="88" t="str">
        <x:v>Upper middle income</x:v>
      </x:c>
      <x:c r="F137" s="88" t="n">
        <x:v>6929153</x:v>
      </x:c>
      <x:c r="G137" s="88" t="n">
        <x:v>2024</x:v>
      </x:c>
      <x:c r="H137" s="95" t="n">
        <x:v>44738819362.3269</x:v>
      </x:c>
      <x:c r="I137" s="88" t="n">
        <x:v>2024</x:v>
      </x:c>
      <x:c r="J137" s="88" t="str">
        <x:v>World Bank</x:v>
      </x:c>
      <x:c r="K137" s="95" t="n">
        <x:v>29894396868.7524</x:v>
      </x:c>
      <x:c r="L137" s="88" t="n">
        <x:v>2024</x:v>
      </x:c>
      <x:c r="M137" s="88" t="str">
        <x:v>World Bank</x:v>
      </x:c>
      <x:c r="N137" s="96" t="n">
        <x:f>IFERROR(INDEX('Methodology'!$E$30:$E$34,MATCH(E137,'Methodology'!$D$30:$D$34,0)),'Methodology'!$E$34)</x:f>
        <x:v>0.23</x:v>
      </x:c>
      <x:c r="O137" s="96" t="n">
        <x:f>IFERROR(INDEX('Methodology'!$F$30:$F$34,MATCH(E137,'Methodology'!$D$30:$D$34,0)),'Methodology'!$F$34)</x:f>
        <x:v>0.62</x:v>
      </x:c>
      <x:c r="P137" s="96" t="n">
        <x:f>IFERROR(INDEX('Methodology'!$G$30:$G$34,MATCH(E137,'Methodology'!$D$30:$D$34,0)),'Methodology'!$G$34)</x:f>
        <x:v>0.45</x:v>
      </x:c>
      <x:c r="Q137" s="97" t="n">
        <x:v>0.327119225597549</x:v>
      </x:c>
      <x:c r="R137" s="97" t="n">
        <x:v>0.0993967542533606</x:v>
      </x:c>
      <x:c r="S137" s="97" t="n">
        <x:v>0.259603518868938</x:v>
      </x:c>
      <x:c r="T137" s="97" t="n">
        <x:v>0.359483792606455</x:v>
      </x:c>
      <x:c r="U137" s="98" t="n">
        <x:v>380.701131505981</x:v>
      </x:c>
      <x:c r="V137" s="88" t="n">
        <x:v>2024</x:v>
      </x:c>
      <x:c r="W137" s="98" t="n">
        <x:v>873.918190942969</x:v>
      </x:c>
      <x:c r="X137" s="88" t="n">
        <x:v>2024</x:v>
      </x:c>
      <x:c r="Y137" s="97" t="n">
        <x:v>0.0331229407498476</x:v>
      </x:c>
      <x:c r="Z137" s="88" t="n">
        <x:v>2024</x:v>
      </x:c>
      <x:c r="AA137" s="97" t="n">
        <x:f>MIN(0.995,MAX(0.002,IF(COUNTA(R137,U137)=0,N137,MAX(IF(R137="",0,R137),IF(U137="",0,1-EXP(-U137/1000))))))</x:f>
        <x:v>0.3166178995185063</x:v>
      </x:c>
      <x:c r="AB137" s="97" t="n">
        <x:f>MIN(0.995,MAX(0.005,IF(COUNTA(Q137,W137)=0,O137,MAX(IF(Q137="",0,Q137),IF(W137="",0,1-EXP(-W137/1000))))))</x:f>
        <x:v>0.5826867711960164</x:v>
      </x:c>
      <x:c r="AC137" s="97" t="n">
        <x:f>MIN(0.995,MAX(0.005,IF(S137="",P137,S137)))</x:f>
        <x:v>0.259603518868938</x:v>
      </x:c>
      <x:c r="AD137" s="97" t="n">
        <x:f>AB137*'Methodology'!$B$31+AA137*'Methodology'!$B$32+AC137*'Methodology'!$B$33</x:f>
        <x:v>0.4572543408761801</x:v>
      </x:c>
      <x:c r="AE137" s="95" t="n">
        <x:f>K137*'Methodology'!$B$29+H137*'Methodology'!$B$30</x:f>
        <x:v>34347723616.824745</x:v>
      </x:c>
      <x:c r="AF137" s="97" t="n">
        <x:f>MIN('Methodology'!$B$36,'Methodology'!$B$34+'Methodology'!$B$35*AD137)</x:f>
        <x:v>0.3542231254308497</x:v>
      </x:c>
      <x:c r="AG137" s="99" t="n">
        <x:v>1.15</x:v>
      </x:c>
      <x:c r="AH137" s="99" t="n">
        <x:v>1</x:v>
      </x:c>
      <x:c r="AI137" s="97" t="n">
        <x:f>MIN('Methodology'!$B$38,MAX('Methodology'!$B$37,(AA137*AG137)/(AA137*AG137+AB137)))</x:f>
        <x:v>0.38457076614802427</x:v>
      </x:c>
      <x:c r="AJ137" s="95" t="n">
        <x:f>AE137*AF137</x:f>
        <x:v>12166758010.986671</x:v>
      </x:c>
      <x:c r="AK137" s="95" t="n">
        <x:f>AJ137*AI137</x:f>
        <x:v>4678979449.822756</x:v>
      </x:c>
      <x:c r="AL137" s="95" t="n">
        <x:f>AJ137-AK137</x:f>
        <x:v>7487778561.163916</x:v>
      </x:c>
      <x:c r="AM137" s="95" t="str">
        <x:v>No</x:v>
      </x:c>
      <x:c r="AN137" s="95" t="n">
        <x:f>IF(AM137&lt;&gt;"Yes",0,IF(Y137&lt;&gt;"",MIN('Methodology'!$B$39*K137,'Methodology'!$B$40*H137*Y137),IF(T137&lt;&gt;"",'Methodology'!$B$41*K137*MIN(T137/0.5,1),0)))</x:f>
        <x:v>0</x:v>
      </x:c>
      <x:c r="AO137" s="95" t="n">
        <x:f>AK137*AH137</x:f>
        <x:v>4678979449.822756</x:v>
      </x:c>
      <x:c r="AP137" s="95" t="n">
        <x:f>MAX(AL137,AN137)*AH137</x:f>
        <x:v>7487778561.163916</x:v>
      </x:c>
      <x:c r="AQ137" s="100"/>
      <x:c r="AR137" s="100"/>
      <x:c r="AS137" s="101" t="n">
        <x:f>'Methodology'!$B$25</x:f>
        <x:v>0.9843925474017061</x:v>
      </x:c>
      <x:c r="AT137" s="101" t="n">
        <x:f>'Methodology'!$B$26</x:f>
        <x:v>0.8745719194860588</x:v>
      </x:c>
      <x:c r="AU137" s="95" t="n">
        <x:f>IF(AQ137="",AO137*AS137,AQ137)</x:f>
        <x:v>4605952499.851256</x:v>
      </x:c>
      <x:c r="AV137" s="95" t="n">
        <x:f>IF(AR137="",AP137*AT137,AR137)</x:f>
        <x:v>6548600868.923685</x:v>
      </x:c>
      <x:c r="AW137" s="85" t="str">
        <x:v>Medium-high</x:v>
      </x:c>
      <x:c r="AX137" s="85" t="str">
        <x:v>IMF card-count inputs</x:v>
      </x:c>
      <x:c r="AY137" s="85" t="str">
        <x:v>Modeled from consumption, card access, and payment-use indicators.</x:v>
      </x:c>
      <x:c r="AZ137" s="85"/>
    </x:row>
    <x:row r="138">
      <x:c r="A138" s="88" t="str">
        <x:v>Peru</x:v>
      </x:c>
      <x:c r="B138" s="88" t="str">
        <x:v>PE</x:v>
      </x:c>
      <x:c r="C138" s="88" t="str">
        <x:v>PER</x:v>
      </x:c>
      <x:c r="D138" s="88" t="str">
        <x:v>Latin America &amp; Caribbean </x:v>
      </x:c>
      <x:c r="E138" s="88" t="str">
        <x:v>Upper middle income</x:v>
      </x:c>
      <x:c r="F138" s="88" t="n">
        <x:v>34217848</x:v>
      </x:c>
      <x:c r="G138" s="88" t="n">
        <x:v>2024</x:v>
      </x:c>
      <x:c r="H138" s="95" t="n">
        <x:v>291751523018.903</x:v>
      </x:c>
      <x:c r="I138" s="88" t="n">
        <x:v>2024</x:v>
      </x:c>
      <x:c r="J138" s="88" t="str">
        <x:v>World Bank</x:v>
      </x:c>
      <x:c r="K138" s="95" t="n">
        <x:v>177429671010.868</x:v>
      </x:c>
      <x:c r="L138" s="88" t="n">
        <x:v>2024</x:v>
      </x:c>
      <x:c r="M138" s="88" t="str">
        <x:v>World Bank</x:v>
      </x:c>
      <x:c r="N138" s="96" t="n">
        <x:f>IFERROR(INDEX('Methodology'!$E$30:$E$34,MATCH(E138,'Methodology'!$D$30:$D$34,0)),'Methodology'!$E$34)</x:f>
        <x:v>0.23</x:v>
      </x:c>
      <x:c r="O138" s="96" t="n">
        <x:f>IFERROR(INDEX('Methodology'!$F$30:$F$34,MATCH(E138,'Methodology'!$D$30:$D$34,0)),'Methodology'!$F$34)</x:f>
        <x:v>0.62</x:v>
      </x:c>
      <x:c r="P138" s="96" t="n">
        <x:f>IFERROR(INDEX('Methodology'!$G$30:$G$34,MATCH(E138,'Methodology'!$D$30:$D$34,0)),'Methodology'!$G$34)</x:f>
        <x:v>0.45</x:v>
      </x:c>
      <x:c r="Q138" s="97" t="n">
        <x:v>0.366508908161175</x:v>
      </x:c>
      <x:c r="R138" s="97" t="n">
        <x:v>0.126489602983356</x:v>
      </x:c>
      <x:c r="S138" s="97" t="n">
        <x:v>0.327198227759096</x:v>
      </x:c>
      <x:c r="T138" s="97" t="n">
        <x:v>0.424973370328842</x:v>
      </x:c>
      <x:c r="U138" s="98" t="n">
        <x:v>368.881284849357</x:v>
      </x:c>
      <x:c r="V138" s="88" t="n">
        <x:v>2024</x:v>
      </x:c>
      <x:c r="W138" s="98" t="n">
        <x:v>2620.33204442063</x:v>
      </x:c>
      <x:c r="X138" s="88" t="n">
        <x:v>2024</x:v>
      </x:c>
      <x:c r="Y138" s="97"/>
      <x:c r="Z138" s="88"/>
      <x:c r="AA138" s="97" t="n">
        <x:f>MIN(0.995,MAX(0.002,IF(COUNTA(R138,U138)=0,N138,MAX(IF(R138="",0,R138),IF(U138="",0,1-EXP(-U138/1000))))))</x:f>
        <x:v>0.30849250200551026</x:v>
      </x:c>
      <x:c r="AB138" s="97" t="n">
        <x:f>MIN(0.995,MAX(0.005,IF(COUNTA(Q138,W138)=0,O138,MAX(IF(Q138="",0,Q138),IF(W138="",0,1-EXP(-W138/1000))))))</x:f>
        <x:v>0.9272213069440312</x:v>
      </x:c>
      <x:c r="AC138" s="97" t="n">
        <x:f>MIN(0.995,MAX(0.005,IF(S138="",P138,S138)))</x:f>
        <x:v>0.327198227759096</x:v>
      </x:c>
      <x:c r="AD138" s="97" t="n">
        <x:f>AB138*'Methodology'!$B$31+AA138*'Methodology'!$B$32+AC138*'Methodology'!$B$33</x:f>
        <x:v>0.6506639172970554</x:v>
      </x:c>
      <x:c r="AE138" s="95" t="n">
        <x:f>K138*'Methodology'!$B$29+H138*'Methodology'!$B$30</x:f>
        <x:v>211726226613.2785</x:v>
      </x:c>
      <x:c r="AF138" s="97" t="n">
        <x:f>MIN('Methodology'!$B$36,'Methodology'!$B$34+'Methodology'!$B$35*AD138)</x:f>
        <x:v>0.4934780204538799</x:v>
      </x:c>
      <x:c r="AG138" s="99" t="n">
        <x:v>1.15</x:v>
      </x:c>
      <x:c r="AH138" s="99" t="n">
        <x:v>1</x:v>
      </x:c>
      <x:c r="AI138" s="97" t="n">
        <x:f>MIN('Methodology'!$B$38,MAX('Methodology'!$B$37,(AA138*AG138)/(AA138*AG138+AB138)))</x:f>
        <x:v>0.276731501920616</x:v>
      </x:c>
      <x:c r="AJ138" s="95" t="n">
        <x:f>AE138*AF138</x:f>
        <x:v>104482239187.29025</x:v>
      </x:c>
      <x:c r="AK138" s="95" t="n">
        <x:f>AJ138*AI138</x:f>
        <x:v>28913526974.327873</x:v>
      </x:c>
      <x:c r="AL138" s="95" t="n">
        <x:f>AJ138-AK138</x:f>
        <x:v>75568712212.96237</x:v>
      </x:c>
      <x:c r="AM138" s="95" t="str">
        <x:v>No</x:v>
      </x:c>
      <x:c r="AN138" s="95" t="n">
        <x:f>IF(AM138&lt;&gt;"Yes",0,IF(Y138&lt;&gt;"",MIN('Methodology'!$B$39*K138,'Methodology'!$B$40*H138*Y138),IF(T138&lt;&gt;"",'Methodology'!$B$41*K138*MIN(T138/0.5,1),0)))</x:f>
        <x:v>0</x:v>
      </x:c>
      <x:c r="AO138" s="95" t="n">
        <x:f>AK138*AH138</x:f>
        <x:v>28913526974.327873</x:v>
      </x:c>
      <x:c r="AP138" s="95" t="n">
        <x:f>MAX(AL138,AN138)*AH138</x:f>
        <x:v>75568712212.96237</x:v>
      </x:c>
      <x:c r="AQ138" s="100"/>
      <x:c r="AR138" s="100"/>
      <x:c r="AS138" s="101" t="n">
        <x:f>'Methodology'!$B$25</x:f>
        <x:v>0.9843925474017061</x:v>
      </x:c>
      <x:c r="AT138" s="101" t="n">
        <x:f>'Methodology'!$B$26</x:f>
        <x:v>0.8745719194860588</x:v>
      </x:c>
      <x:c r="AU138" s="95" t="n">
        <x:f>IF(AQ138="",AO138*AS138,AQ138)</x:f>
        <x:v>28462260472.62656</x:v>
      </x:c>
      <x:c r="AV138" s="95" t="n">
        <x:f>IF(AR138="",AP138*AT138,AR138)</x:f>
        <x:v>66090273693.18008</x:v>
      </x:c>
      <x:c r="AW138" s="85" t="str">
        <x:v>Medium-high</x:v>
      </x:c>
      <x:c r="AX138" s="85" t="str">
        <x:v>IMF card-count inputs</x:v>
      </x:c>
      <x:c r="AY138" s="85" t="str">
        <x:v>Modeled from consumption, card access, and payment-use indicators.</x:v>
      </x:c>
      <x:c r="AZ138" s="85"/>
    </x:row>
    <x:row r="139">
      <x:c r="A139" s="88" t="str">
        <x:v>Philippines</x:v>
      </x:c>
      <x:c r="B139" s="88" t="str">
        <x:v>PH</x:v>
      </x:c>
      <x:c r="C139" s="88" t="str">
        <x:v>PHL</x:v>
      </x:c>
      <x:c r="D139" s="88" t="str">
        <x:v>East Asia &amp; Pacific</x:v>
      </x:c>
      <x:c r="E139" s="88" t="str">
        <x:v>Upper middle income</x:v>
      </x:c>
      <x:c r="F139" s="88" t="n">
        <x:v>115843670</x:v>
      </x:c>
      <x:c r="G139" s="88" t="n">
        <x:v>2024</x:v>
      </x:c>
      <x:c r="H139" s="95" t="n">
        <x:v>461671157904.74</x:v>
      </x:c>
      <x:c r="I139" s="88" t="n">
        <x:v>2024</x:v>
      </x:c>
      <x:c r="J139" s="88" t="str">
        <x:v>World Bank</x:v>
      </x:c>
      <x:c r="K139" s="95" t="n">
        <x:v>351556524153.107</x:v>
      </x:c>
      <x:c r="L139" s="88" t="n">
        <x:v>2024</x:v>
      </x:c>
      <x:c r="M139" s="88" t="str">
        <x:v>World Bank</x:v>
      </x:c>
      <x:c r="N139" s="96" t="n">
        <x:f>IFERROR(INDEX('Methodology'!$E$30:$E$34,MATCH(E139,'Methodology'!$D$30:$D$34,0)),'Methodology'!$E$34)</x:f>
        <x:v>0.23</x:v>
      </x:c>
      <x:c r="O139" s="96" t="n">
        <x:f>IFERROR(INDEX('Methodology'!$F$30:$F$34,MATCH(E139,'Methodology'!$D$30:$D$34,0)),'Methodology'!$F$34)</x:f>
        <x:v>0.62</x:v>
      </x:c>
      <x:c r="P139" s="96" t="n">
        <x:f>IFERROR(INDEX('Methodology'!$G$30:$G$34,MATCH(E139,'Methodology'!$D$30:$D$34,0)),'Methodology'!$G$34)</x:f>
        <x:v>0.45</x:v>
      </x:c>
      <x:c r="Q139" s="97" t="n">
        <x:v>0.201259546656651</x:v>
      </x:c>
      <x:c r="R139" s="97" t="n">
        <x:v>0.0303335138129498</x:v>
      </x:c>
      <x:c r="S139" s="97" t="n">
        <x:v>0.134216483675958</x:v>
      </x:c>
      <x:c r="T139" s="97" t="n">
        <x:v>0.288000006326383</x:v>
      </x:c>
      <x:c r="U139" s="98" t="n">
        <x:v>158.776715936451</x:v>
      </x:c>
      <x:c r="V139" s="88" t="n">
        <x:v>2023</x:v>
      </x:c>
      <x:c r="W139" s="98" t="n">
        <x:v>945.059464155564</x:v>
      </x:c>
      <x:c r="X139" s="88" t="n">
        <x:v>2023</x:v>
      </x:c>
      <x:c r="Y139" s="97" t="n">
        <x:v>0.899264484810063</x:v>
      </x:c>
      <x:c r="Z139" s="88" t="n">
        <x:v>2023</x:v>
      </x:c>
      <x:c r="AA139" s="97" t="n">
        <x:f>MIN(0.995,MAX(0.002,IF(COUNTA(R139,U139)=0,N139,MAX(IF(R139="",0,R139),IF(U139="",0,1-EXP(-U139/1000))))))</x:f>
        <x:v>0.14681315927266625</x:v>
      </x:c>
      <x:c r="AB139" s="97" t="n">
        <x:f>MIN(0.995,MAX(0.005,IF(COUNTA(Q139,W139)=0,O139,MAX(IF(Q139="",0,Q139),IF(W139="",0,1-EXP(-W139/1000))))))</x:f>
        <x:v>0.6113435409135466</x:v>
      </x:c>
      <x:c r="AC139" s="97" t="n">
        <x:f>MIN(0.995,MAX(0.005,IF(S139="",P139,S139)))</x:f>
        <x:v>0.134216483675958</x:v>
      </x:c>
      <x:c r="AD139" s="97" t="n">
        <x:f>AB139*'Methodology'!$B$31+AA139*'Methodology'!$B$32+AC139*'Methodology'!$B$33</x:f>
        <x:v>0.40104520161547963</x:v>
      </x:c>
      <x:c r="AE139" s="95" t="n">
        <x:f>K139*'Methodology'!$B$29+H139*'Methodology'!$B$30</x:f>
        <x:v>384590914278.59686</x:v>
      </x:c>
      <x:c r="AF139" s="97" t="n">
        <x:f>MIN('Methodology'!$B$36,'Methodology'!$B$34+'Methodology'!$B$35*AD139)</x:f>
        <x:v>0.3137525451631453</x:v>
      </x:c>
      <x:c r="AG139" s="99" t="n">
        <x:v>1.65</x:v>
      </x:c>
      <x:c r="AH139" s="99" t="n">
        <x:v>1</x:v>
      </x:c>
      <x:c r="AI139" s="97" t="n">
        <x:f>MIN('Methodology'!$B$38,MAX('Methodology'!$B$37,(AA139*AG139)/(AA139*AG139+AB139)))</x:f>
        <x:v>0.28379322597953577</x:v>
      </x:c>
      <x:c r="AJ139" s="95" t="n">
        <x:f>AE139*AF139</x:f>
        <x:v>120666378201.5308</x:v>
      </x:c>
      <x:c r="AK139" s="95" t="n">
        <x:f>AJ139*AI139</x:f>
        <x:v>34244300737.079163</x:v>
      </x:c>
      <x:c r="AL139" s="95" t="n">
        <x:f>AJ139-AK139</x:f>
        <x:v>86422077464.45164</x:v>
      </x:c>
      <x:c r="AM139" s="95" t="str">
        <x:v>No</x:v>
      </x:c>
      <x:c r="AN139" s="95" t="n">
        <x:f>IF(AM139&lt;&gt;"Yes",0,IF(Y139&lt;&gt;"",MIN('Methodology'!$B$39*K139,'Methodology'!$B$40*H139*Y139),IF(T139&lt;&gt;"",'Methodology'!$B$41*K139*MIN(T139/0.5,1),0)))</x:f>
        <x:v>0</x:v>
      </x:c>
      <x:c r="AO139" s="95" t="n">
        <x:f>AK139*AH139</x:f>
        <x:v>34244300737.079163</x:v>
      </x:c>
      <x:c r="AP139" s="95" t="n">
        <x:f>MAX(AL139,AN139)*AH139</x:f>
        <x:v>86422077464.45164</x:v>
      </x:c>
      <x:c r="AQ139" s="100"/>
      <x:c r="AR139" s="100"/>
      <x:c r="AS139" s="101" t="n">
        <x:f>'Methodology'!$B$25</x:f>
        <x:v>0.9843925474017061</x:v>
      </x:c>
      <x:c r="AT139" s="101" t="n">
        <x:f>'Methodology'!$B$26</x:f>
        <x:v>0.8745719194860588</x:v>
      </x:c>
      <x:c r="AU139" s="95" t="n">
        <x:f>IF(AQ139="",AO139*AS139,AQ139)</x:f>
        <x:v>33709834436.56348</x:v>
      </x:c>
      <x:c r="AV139" s="95" t="n">
        <x:f>IF(AR139="",AP139*AT139,AR139)</x:f>
        <x:v>75582322174.05835</x:v>
      </x:c>
      <x:c r="AW139" s="85" t="str">
        <x:v>Medium-high</x:v>
      </x:c>
      <x:c r="AX139" s="85" t="str">
        <x:v>IMF card-count inputs</x:v>
      </x:c>
      <x:c r="AY139" s="85" t="str">
        <x:v>Modeled from consumption, card access, and payment-use indicators.</x:v>
      </x:c>
      <x:c r="AZ139" s="85"/>
    </x:row>
    <x:row r="140">
      <x:c r="A140" s="88" t="str">
        <x:v>Poland</x:v>
      </x:c>
      <x:c r="B140" s="88" t="str">
        <x:v>PL</x:v>
      </x:c>
      <x:c r="C140" s="88" t="str">
        <x:v>POL</x:v>
      </x:c>
      <x:c r="D140" s="88" t="str">
        <x:v>Europe &amp; Central Asia</x:v>
      </x:c>
      <x:c r="E140" s="88" t="str">
        <x:v>High income</x:v>
      </x:c>
      <x:c r="F140" s="88" t="n">
        <x:v>36559233</x:v>
      </x:c>
      <x:c r="G140" s="88" t="n">
        <x:v>2024</x:v>
      </x:c>
      <x:c r="H140" s="95" t="n">
        <x:v>917767106146.761</x:v>
      </x:c>
      <x:c r="I140" s="88" t="n">
        <x:v>2024</x:v>
      </x:c>
      <x:c r="J140" s="88" t="str">
        <x:v>World Bank</x:v>
      </x:c>
      <x:c r="K140" s="95" t="n">
        <x:v>526643081140.032</x:v>
      </x:c>
      <x:c r="L140" s="88" t="n">
        <x:v>2024</x:v>
      </x:c>
      <x:c r="M140" s="88" t="str">
        <x:v>World Bank</x:v>
      </x:c>
      <x:c r="N140" s="96" t="n">
        <x:f>IFERROR(INDEX('Methodology'!$E$30:$E$34,MATCH(E140,'Methodology'!$D$30:$D$34,0)),'Methodology'!$E$34)</x:f>
        <x:v>0.48</x:v>
      </x:c>
      <x:c r="O140" s="96" t="n">
        <x:f>IFERROR(INDEX('Methodology'!$F$30:$F$34,MATCH(E140,'Methodology'!$D$30:$D$34,0)),'Methodology'!$F$34)</x:f>
        <x:v>0.86</x:v>
      </x:c>
      <x:c r="P140" s="96" t="n">
        <x:f>IFERROR(INDEX('Methodology'!$G$30:$G$34,MATCH(E140,'Methodology'!$D$30:$D$34,0)),'Methodology'!$G$34)</x:f>
        <x:v>0.72</x:v>
      </x:c>
      <x:c r="Q140" s="97" t="n">
        <x:v>0.814133879638571</x:v>
      </x:c>
      <x:c r="R140" s="97" t="n">
        <x:v>0.202935229962432</x:v>
      </x:c>
      <x:c r="S140" s="97" t="n">
        <x:v>0.780862584247596</x:v>
      </x:c>
      <x:c r="T140" s="97"/>
      <x:c r="U140" s="98" t="n">
        <x:v>210.094900424258</x:v>
      </x:c>
      <x:c r="V140" s="88" t="n">
        <x:v>2024</x:v>
      </x:c>
      <x:c r="W140" s="98" t="n">
        <x:v>1656.87040340197</x:v>
      </x:c>
      <x:c r="X140" s="88" t="n">
        <x:v>2024</x:v>
      </x:c>
      <x:c r="Y140" s="97"/>
      <x:c r="Z140" s="88"/>
      <x:c r="AA140" s="97" t="n">
        <x:f>MIN(0.995,MAX(0.002,IF(COUNTA(R140,U140)=0,N140,MAX(IF(R140="",0,R140),IF(U140="",0,1-EXP(-U140/1000))))))</x:f>
        <x:v>0.202935229962432</x:v>
      </x:c>
      <x:c r="AB140" s="97" t="n">
        <x:f>MIN(0.995,MAX(0.005,IF(COUNTA(Q140,W140)=0,O140,MAX(IF(Q140="",0,Q140),IF(W140="",0,1-EXP(-W140/1000))))))</x:f>
        <x:v>0.814133879638571</x:v>
      </x:c>
      <x:c r="AC140" s="97" t="n">
        <x:f>MIN(0.995,MAX(0.005,IF(S140="",P140,S140)))</x:f>
        <x:v>0.780862584247596</x:v>
      </x:c>
      <x:c r="AD140" s="97" t="n">
        <x:f>AB140*'Methodology'!$B$31+AA140*'Methodology'!$B$32+AC140*'Methodology'!$B$33</x:f>
        <x:v>0.5968872227128249</x:v>
      </x:c>
      <x:c r="AE140" s="95" t="n">
        <x:f>K140*'Methodology'!$B$29+H140*'Methodology'!$B$30</x:f>
        <x:v>643980288642.0505</x:v>
      </x:c>
      <x:c r="AF140" s="97" t="n">
        <x:f>MIN('Methodology'!$B$36,'Methodology'!$B$34+'Methodology'!$B$35*AD140)</x:f>
        <x:v>0.45475880035323396</x:v>
      </x:c>
      <x:c r="AG140" s="99" t="n">
        <x:v>0.85</x:v>
      </x:c>
      <x:c r="AH140" s="99" t="n">
        <x:v>1</x:v>
      </x:c>
      <x:c r="AI140" s="97" t="n">
        <x:f>MIN('Methodology'!$B$38,MAX('Methodology'!$B$37,(AA140*AG140)/(AA140*AG140+AB140)))</x:f>
        <x:v>0.17483266359000138</x:v>
      </x:c>
      <x:c r="AJ140" s="95" t="n">
        <x:f>AE140*AF140</x:f>
        <x:v>292855703513.9882</x:v>
      </x:c>
      <x:c r="AK140" s="95" t="n">
        <x:f>AJ140*AI140</x:f>
        <x:v>51200742692.87429</x:v>
      </x:c>
      <x:c r="AL140" s="95" t="n">
        <x:f>AJ140-AK140</x:f>
        <x:v>241654960821.11392</x:v>
      </x:c>
      <x:c r="AM140" s="95" t="str">
        <x:v>No</x:v>
      </x:c>
      <x:c r="AN140" s="95" t="n">
        <x:f>IF(AM140&lt;&gt;"Yes",0,IF(Y140&lt;&gt;"",MIN('Methodology'!$B$39*K140,'Methodology'!$B$40*H140*Y140),IF(T140&lt;&gt;"",'Methodology'!$B$41*K140*MIN(T140/0.5,1),0)))</x:f>
        <x:v>0</x:v>
      </x:c>
      <x:c r="AO140" s="95" t="n">
        <x:f>AK140*AH140</x:f>
        <x:v>51200742692.87429</x:v>
      </x:c>
      <x:c r="AP140" s="95" t="n">
        <x:f>MAX(AL140,AN140)*AH140</x:f>
        <x:v>241654960821.11392</x:v>
      </x:c>
      <x:c r="AQ140" s="100"/>
      <x:c r="AR140" s="100"/>
      <x:c r="AS140" s="101" t="n">
        <x:f>'Methodology'!$B$25</x:f>
        <x:v>0.9843925474017061</x:v>
      </x:c>
      <x:c r="AT140" s="101" t="n">
        <x:f>'Methodology'!$B$26</x:f>
        <x:v>0.8745719194860588</x:v>
      </x:c>
      <x:c r="AU140" s="95" t="n">
        <x:f>IF(AQ140="",AO140*AS140,AQ140)</x:f>
        <x:v>50401629528.29781</x:v>
      </x:c>
      <x:c r="AV140" s="95" t="n">
        <x:f>IF(AR140="",AP140*AT140,AR140)</x:f>
        <x:v>211344642938.64993</x:v>
      </x:c>
      <x:c r="AW140" s="85" t="str">
        <x:v>Medium-high</x:v>
      </x:c>
      <x:c r="AX140" s="85" t="str">
        <x:v>IMF card-count inputs</x:v>
      </x:c>
      <x:c r="AY140" s="85" t="str">
        <x:v>Modeled from consumption, card access, and payment-use indicators.</x:v>
      </x:c>
      <x:c r="AZ140" s="85"/>
    </x:row>
    <x:row r="141">
      <x:c r="A141" s="88" t="str">
        <x:v>Portugal</x:v>
      </x:c>
      <x:c r="B141" s="88" t="str">
        <x:v>PT</x:v>
      </x:c>
      <x:c r="C141" s="88" t="str">
        <x:v>PRT</x:v>
      </x:c>
      <x:c r="D141" s="88" t="str">
        <x:v>Europe &amp; Central Asia</x:v>
      </x:c>
      <x:c r="E141" s="88" t="str">
        <x:v>High income</x:v>
      </x:c>
      <x:c r="F141" s="88" t="n">
        <x:v>10694681</x:v>
      </x:c>
      <x:c r="G141" s="88" t="n">
        <x:v>2024</x:v>
      </x:c>
      <x:c r="H141" s="95" t="n">
        <x:v>313656884870.859</x:v>
      </x:c>
      <x:c r="I141" s="88" t="n">
        <x:v>2024</x:v>
      </x:c>
      <x:c r="J141" s="88" t="str">
        <x:v>World Bank</x:v>
      </x:c>
      <x:c r="K141" s="95" t="n">
        <x:v>190805404975.932</x:v>
      </x:c>
      <x:c r="L141" s="88" t="n">
        <x:v>2024</x:v>
      </x:c>
      <x:c r="M141" s="88" t="str">
        <x:v>World Bank</x:v>
      </x:c>
      <x:c r="N141" s="96" t="n">
        <x:f>IFERROR(INDEX('Methodology'!$E$30:$E$34,MATCH(E141,'Methodology'!$D$30:$D$34,0)),'Methodology'!$E$34)</x:f>
        <x:v>0.48</x:v>
      </x:c>
      <x:c r="O141" s="96" t="n">
        <x:f>IFERROR(INDEX('Methodology'!$F$30:$F$34,MATCH(E141,'Methodology'!$D$30:$D$34,0)),'Methodology'!$F$34)</x:f>
        <x:v>0.86</x:v>
      </x:c>
      <x:c r="P141" s="96" t="n">
        <x:f>IFERROR(INDEX('Methodology'!$G$30:$G$34,MATCH(E141,'Methodology'!$D$30:$D$34,0)),'Methodology'!$G$34)</x:f>
        <x:v>0.72</x:v>
      </x:c>
      <x:c r="Q141" s="97" t="n">
        <x:v>0.869972276977869</x:v>
      </x:c>
      <x:c r="R141" s="97" t="n">
        <x:v>0.385385107591949</x:v>
      </x:c>
      <x:c r="S141" s="97"/>
      <x:c r="T141" s="97"/>
      <x:c r="U141" s="98" t="n">
        <x:v>1481.82552612438</x:v>
      </x:c>
      <x:c r="V141" s="88" t="n">
        <x:v>2024</x:v>
      </x:c>
      <x:c r="W141" s="98" t="n">
        <x:v>3852.36682534868</x:v>
      </x:c>
      <x:c r="X141" s="88" t="n">
        <x:v>2024</x:v>
      </x:c>
      <x:c r="Y141" s="97"/>
      <x:c r="Z141" s="88"/>
      <x:c r="AA141" s="97" t="n">
        <x:f>MIN(0.995,MAX(0.002,IF(COUNTA(R141,U141)=0,N141,MAX(IF(R141="",0,R141),IF(U141="",0,1-EXP(-U141/1000))))))</x:f>
        <x:v>0.7727774910874394</x:v>
      </x:c>
      <x:c r="AB141" s="97" t="n">
        <x:f>MIN(0.995,MAX(0.005,IF(COUNTA(Q141,W141)=0,O141,MAX(IF(Q141="",0,Q141),IF(W141="",0,1-EXP(-W141/1000))))))</x:f>
        <x:v>0.978770569425158</x:v>
      </x:c>
      <x:c r="AC141" s="97" t="n">
        <x:f>MIN(0.995,MAX(0.005,IF(S141="",P141,S141)))</x:f>
        <x:v>0.72</x:v>
      </x:c>
      <x:c r="AD141" s="97" t="n">
        <x:f>AB141*'Methodology'!$B$31+AA141*'Methodology'!$B$32+AC141*'Methodology'!$B$33</x:f>
        <x:v>0.8807959350644406</x:v>
      </x:c>
      <x:c r="AE141" s="95" t="n">
        <x:f>K141*'Methodology'!$B$29+H141*'Methodology'!$B$30</x:f>
        <x:v>227660848944.4101</x:v>
      </x:c>
      <x:c r="AF141" s="97" t="n">
        <x:f>MIN('Methodology'!$B$36,'Methodology'!$B$34+'Methodology'!$B$35*AD141)</x:f>
        <x:v>0.6591730732463973</x:v>
      </x:c>
      <x:c r="AG141" s="99" t="n">
        <x:v>0.85</x:v>
      </x:c>
      <x:c r="AH141" s="99" t="n">
        <x:v>1</x:v>
      </x:c>
      <x:c r="AI141" s="97" t="n">
        <x:f>MIN('Methodology'!$B$38,MAX('Methodology'!$B$37,(AA141*AG141)/(AA141*AG141+AB141)))</x:f>
        <x:v>0.40159467018410633</x:v>
      </x:c>
      <x:c r="AJ141" s="95" t="n">
        <x:f>AE141*AF141</x:f>
        <x:v>150067901456.57062</x:v>
      </x:c>
      <x:c r="AK141" s="95" t="n">
        <x:f>AJ141*AI141</x:f>
        <x:v>60266469390.67245</x:v>
      </x:c>
      <x:c r="AL141" s="95" t="n">
        <x:f>AJ141-AK141</x:f>
        <x:v>89801432065.89816</x:v>
      </x:c>
      <x:c r="AM141" s="95" t="str">
        <x:v>No</x:v>
      </x:c>
      <x:c r="AN141" s="95" t="n">
        <x:f>IF(AM141&lt;&gt;"Yes",0,IF(Y141&lt;&gt;"",MIN('Methodology'!$B$39*K141,'Methodology'!$B$40*H141*Y141),IF(T141&lt;&gt;"",'Methodology'!$B$41*K141*MIN(T141/0.5,1),0)))</x:f>
        <x:v>0</x:v>
      </x:c>
      <x:c r="AO141" s="95" t="n">
        <x:f>AK141*AH141</x:f>
        <x:v>60266469390.67245</x:v>
      </x:c>
      <x:c r="AP141" s="95" t="n">
        <x:f>MAX(AL141,AN141)*AH141</x:f>
        <x:v>89801432065.89816</x:v>
      </x:c>
      <x:c r="AQ141" s="100"/>
      <x:c r="AR141" s="100"/>
      <x:c r="AS141" s="101" t="n">
        <x:f>'Methodology'!$B$25</x:f>
        <x:v>0.9843925474017061</x:v>
      </x:c>
      <x:c r="AT141" s="101" t="n">
        <x:f>'Methodology'!$B$26</x:f>
        <x:v>0.8745719194860588</x:v>
      </x:c>
      <x:c r="AU141" s="95" t="n">
        <x:f>IF(AQ141="",AO141*AS141,AQ141)</x:f>
        <x:v>59325863326.391</x:v>
      </x:c>
      <x:c r="AV141" s="95" t="n">
        <x:f>IF(AR141="",AP141*AT141,AR141)</x:f>
        <x:v>78537810814.46947</x:v>
      </x:c>
      <x:c r="AW141" s="85" t="str">
        <x:v>Medium-high</x:v>
      </x:c>
      <x:c r="AX141" s="85" t="str">
        <x:v>IMF card-count inputs</x:v>
      </x:c>
      <x:c r="AY141" s="85" t="str">
        <x:v>Modeled from consumption, card access, and payment-use indicators.</x:v>
      </x:c>
      <x:c r="AZ141" s="85"/>
    </x:row>
    <x:row r="142">
      <x:c r="A142" s="88" t="str">
        <x:v>Qatar</x:v>
      </x:c>
      <x:c r="B142" s="88" t="str">
        <x:v>QA</x:v>
      </x:c>
      <x:c r="C142" s="88" t="str">
        <x:v>QAT</x:v>
      </x:c>
      <x:c r="D142" s="88" t="str">
        <x:v>Middle East, North Africa, Afghanistan &amp; Pakistan</x:v>
      </x:c>
      <x:c r="E142" s="88" t="str">
        <x:v>High income</x:v>
      </x:c>
      <x:c r="F142" s="88" t="n">
        <x:v>2857822</x:v>
      </x:c>
      <x:c r="G142" s="88" t="n">
        <x:v>2024</x:v>
      </x:c>
      <x:c r="H142" s="95" t="n">
        <x:v>216294505494.505</x:v>
      </x:c>
      <x:c r="I142" s="88" t="n">
        <x:v>2024</x:v>
      </x:c>
      <x:c r="J142" s="88" t="str">
        <x:v>World Bank</x:v>
      </x:c>
      <x:c r="K142" s="95" t="n">
        <x:v>45955965357.1429</x:v>
      </x:c>
      <x:c r="L142" s="88" t="n">
        <x:v>2022</x:v>
      </x:c>
      <x:c r="M142" s="88" t="str">
        <x:v>World Bank</x:v>
      </x:c>
      <x:c r="N142" s="96" t="n">
        <x:f>IFERROR(INDEX('Methodology'!$E$30:$E$34,MATCH(E142,'Methodology'!$D$30:$D$34,0)),'Methodology'!$E$34)</x:f>
        <x:v>0.48</x:v>
      </x:c>
      <x:c r="O142" s="96" t="n">
        <x:f>IFERROR(INDEX('Methodology'!$F$30:$F$34,MATCH(E142,'Methodology'!$D$30:$D$34,0)),'Methodology'!$F$34)</x:f>
        <x:v>0.86</x:v>
      </x:c>
      <x:c r="P142" s="96" t="n">
        <x:f>IFERROR(INDEX('Methodology'!$G$30:$G$34,MATCH(E142,'Methodology'!$D$30:$D$34,0)),'Methodology'!$G$34)</x:f>
        <x:v>0.72</x:v>
      </x:c>
      <x:c r="Q142" s="97" t="n">
        <x:v>0.495149460098137</x:v>
      </x:c>
      <x:c r="R142" s="97" t="n">
        <x:v>0.323078556922597</x:v>
      </x:c>
      <x:c r="S142" s="97"/>
      <x:c r="T142" s="97"/>
      <x:c r="U142" s="98"/>
      <x:c r="V142" s="88"/>
      <x:c r="W142" s="98"/>
      <x:c r="X142" s="88"/>
      <x:c r="Y142" s="97" t="n">
        <x:v>0.005021212023832889</x:v>
      </x:c>
      <x:c r="Z142" s="88" t="n">
        <x:v>2021</x:v>
      </x:c>
      <x:c r="AA142" s="97" t="n">
        <x:f>MIN(0.995,MAX(0.002,IF(COUNTA(R142,U142)=0,N142,MAX(IF(R142="",0,R142),IF(U142="",0,1-EXP(-U142/1000))))))</x:f>
        <x:v>0.323078556922597</x:v>
      </x:c>
      <x:c r="AB142" s="97" t="n">
        <x:f>MIN(0.995,MAX(0.005,IF(COUNTA(Q142,W142)=0,O142,MAX(IF(Q142="",0,Q142),IF(W142="",0,1-EXP(-W142/1000))))))</x:f>
        <x:v>0.495149460098137</x:v>
      </x:c>
      <x:c r="AC142" s="97" t="n">
        <x:f>MIN(0.995,MAX(0.005,IF(S142="",P142,S142)))</x:f>
        <x:v>0.72</x:v>
      </x:c>
      <x:c r="AD142" s="97" t="n">
        <x:f>AB142*'Methodology'!$B$31+AA142*'Methodology'!$B$32+AC142*'Methodology'!$B$33</x:f>
        <x:v>0.4574096979768843</x:v>
      </x:c>
      <x:c r="AE142" s="95" t="n">
        <x:f>K142*'Methodology'!$B$29+H142*'Methodology'!$B$30</x:f>
        <x:v>97057527398.35153</x:v>
      </x:c>
      <x:c r="AF142" s="97" t="n">
        <x:f>MIN('Methodology'!$B$36,'Methodology'!$B$34+'Methodology'!$B$35*AD142)</x:f>
        <x:v>0.3543349825433567</x:v>
      </x:c>
      <x:c r="AG142" s="99" t="n">
        <x:v>1.2</x:v>
      </x:c>
      <x:c r="AH142" s="99" t="n">
        <x:v>1</x:v>
      </x:c>
      <x:c r="AI142" s="97" t="n">
        <x:f>MIN('Methodology'!$B$38,MAX('Methodology'!$B$37,(AA142*AG142)/(AA142*AG142+AB142)))</x:f>
        <x:v>0.43914257510492544</x:v>
      </x:c>
      <x:c r="AJ142" s="95" t="n">
        <x:f>AE142*AF142</x:f>
        <x:v>34390877276.396255</x:v>
      </x:c>
      <x:c r="AK142" s="95" t="n">
        <x:f>AJ142*AI142</x:f>
        <x:v>15102498407.274117</x:v>
      </x:c>
      <x:c r="AL142" s="95" t="n">
        <x:f>AJ142-AK142</x:f>
        <x:v>19288378869.12214</x:v>
      </x:c>
      <x:c r="AM142" s="95" t="str">
        <x:v>No</x:v>
      </x:c>
      <x:c r="AN142" s="95" t="n">
        <x:f>IF(AM142&lt;&gt;"Yes",0,IF(Y142&lt;&gt;"",MIN('Methodology'!$B$39*K142,'Methodology'!$B$40*H142*Y142),IF(T142&lt;&gt;"",'Methodology'!$B$41*K142*MIN(T142/0.5,1),0)))</x:f>
        <x:v>0</x:v>
      </x:c>
      <x:c r="AO142" s="95" t="n">
        <x:f>AK142*AH142</x:f>
        <x:v>15102498407.274117</x:v>
      </x:c>
      <x:c r="AP142" s="95" t="n">
        <x:f>MAX(AL142,AN142)*AH142</x:f>
        <x:v>19288378869.12214</x:v>
      </x:c>
      <x:c r="AQ142" s="100"/>
      <x:c r="AR142" s="100"/>
      <x:c r="AS142" s="101" t="n">
        <x:f>'Methodology'!$B$25</x:f>
        <x:v>0.9843925474017061</x:v>
      </x:c>
      <x:c r="AT142" s="101" t="n">
        <x:f>'Methodology'!$B$26</x:f>
        <x:v>0.8745719194860588</x:v>
      </x:c>
      <x:c r="AU142" s="95" t="n">
        <x:f>IF(AQ142="",AO142*AS142,AQ142)</x:f>
        <x:v>14866786879.266777</x:v>
      </x:c>
      <x:c r="AV142" s="95" t="n">
        <x:f>IF(AR142="",AP142*AT142,AR142)</x:f>
        <x:v>16869074531.342485</x:v>
      </x:c>
      <x:c r="AW142" s="85" t="str">
        <x:v>Medium</x:v>
      </x:c>
      <x:c r="AX142" s="85" t="str">
        <x:v>Findex ownership inputs</x:v>
      </x:c>
      <x:c r="AY142" s="85" t="str">
        <x:v>Modeled from consumption, card access, and payment-use indicators.</x:v>
      </x:c>
      <x:c r="AZ142" s="85"/>
    </x:row>
    <x:row r="143">
      <x:c r="A143" s="88" t="str">
        <x:v>Republic of Korea</x:v>
      </x:c>
      <x:c r="B143" s="88" t="str">
        <x:v>KR</x:v>
      </x:c>
      <x:c r="C143" s="88" t="str">
        <x:v>KOR</x:v>
      </x:c>
      <x:c r="D143" s="88" t="str">
        <x:v>East Asia &amp; Pacific</x:v>
      </x:c>
      <x:c r="E143" s="88" t="str">
        <x:v>High income</x:v>
      </x:c>
      <x:c r="F143" s="88" t="n">
        <x:v>51751065</x:v>
      </x:c>
      <x:c r="G143" s="88" t="n">
        <x:v>2024</x:v>
      </x:c>
      <x:c r="H143" s="95" t="n">
        <x:v>1875388209406.8</x:v>
      </x:c>
      <x:c r="I143" s="88" t="n">
        <x:v>2024</x:v>
      </x:c>
      <x:c r="J143" s="88" t="str">
        <x:v>World Bank</x:v>
      </x:c>
      <x:c r="K143" s="95" t="n">
        <x:v>909306243696.708</x:v>
      </x:c>
      <x:c r="L143" s="88" t="n">
        <x:v>2024</x:v>
      </x:c>
      <x:c r="M143" s="88" t="str">
        <x:v>World Bank</x:v>
      </x:c>
      <x:c r="N143" s="96" t="n">
        <x:f>IFERROR(INDEX('Methodology'!$E$30:$E$34,MATCH(E143,'Methodology'!$D$30:$D$34,0)),'Methodology'!$E$34)</x:f>
        <x:v>0.48</x:v>
      </x:c>
      <x:c r="O143" s="96" t="n">
        <x:f>IFERROR(INDEX('Methodology'!$F$30:$F$34,MATCH(E143,'Methodology'!$D$30:$D$34,0)),'Methodology'!$F$34)</x:f>
        <x:v>0.86</x:v>
      </x:c>
      <x:c r="P143" s="96" t="n">
        <x:f>IFERROR(INDEX('Methodology'!$G$30:$G$34,MATCH(E143,'Methodology'!$D$30:$D$34,0)),'Methodology'!$G$34)</x:f>
        <x:v>0.72</x:v>
      </x:c>
      <x:c r="Q143" s="97" t="n">
        <x:v>0.795676854143816</x:v>
      </x:c>
      <x:c r="R143" s="97" t="n">
        <x:v>0.684362279422773</x:v>
      </x:c>
      <x:c r="S143" s="97"/>
      <x:c r="T143" s="97" t="n">
        <x:v>0.601022032736356</x:v>
      </x:c>
      <x:c r="U143" s="98" t="n">
        <x:v>2827.76560746256</x:v>
      </x:c>
      <x:c r="V143" s="88" t="n">
        <x:v>2023</x:v>
      </x:c>
      <x:c r="W143" s="98" t="n">
        <x:v>654.798468925764</x:v>
      </x:c>
      <x:c r="X143" s="88" t="n">
        <x:v>2023</x:v>
      </x:c>
      <x:c r="Y143" s="97"/>
      <x:c r="Z143" s="88"/>
      <x:c r="AA143" s="97" t="n">
        <x:f>MIN(0.995,MAX(0.002,IF(COUNTA(R143,U143)=0,N143,MAX(IF(R143="",0,R143),IF(U143="",0,1-EXP(-U143/1000))))))</x:f>
        <x:v>0.9408551410297905</x:v>
      </x:c>
      <x:c r="AB143" s="97" t="n">
        <x:f>MIN(0.995,MAX(0.005,IF(COUNTA(Q143,W143)=0,O143,MAX(IF(Q143="",0,Q143),IF(W143="",0,1-EXP(-W143/1000))))))</x:f>
        <x:v>0.795676854143816</x:v>
      </x:c>
      <x:c r="AC143" s="97" t="n">
        <x:f>MIN(0.995,MAX(0.005,IF(S143="",P143,S143)))</x:f>
        <x:v>0.72</x:v>
      </x:c>
      <x:c r="AD143" s="97" t="n">
        <x:f>AB143*'Methodology'!$B$31+AA143*'Methodology'!$B$32+AC143*'Methodology'!$B$33</x:f>
        <x:v>0.8389215691395254</x:v>
      </x:c>
      <x:c r="AE143" s="95" t="n">
        <x:f>K143*'Methodology'!$B$29+H143*'Methodology'!$B$30</x:f>
        <x:v>1199130833409.7356</x:v>
      </x:c>
      <x:c r="AF143" s="97" t="n">
        <x:f>MIN('Methodology'!$B$36,'Methodology'!$B$34+'Methodology'!$B$35*AD143)</x:f>
        <x:v>0.6290235297804583</x:v>
      </x:c>
      <x:c r="AG143" s="99" t="n">
        <x:v>2.6</x:v>
      </x:c>
      <x:c r="AH143" s="99" t="n">
        <x:v>1</x:v>
      </x:c>
      <x:c r="AI143" s="97" t="n">
        <x:f>MIN('Methodology'!$B$38,MAX('Methodology'!$B$37,(AA143*AG143)/(AA143*AG143+AB143)))</x:f>
        <x:v>0.7545646688835331</x:v>
      </x:c>
      <x:c r="AJ143" s="95" t="n">
        <x:f>AE143*AF143</x:f>
        <x:v>754281509499.9746</x:v>
      </x:c>
      <x:c r="AK143" s="95" t="n">
        <x:f>AJ143*AI143</x:f>
        <x:v>569154177460.82</x:v>
      </x:c>
      <x:c r="AL143" s="95" t="n">
        <x:f>AJ143-AK143</x:f>
        <x:v>185127332039.15466</x:v>
      </x:c>
      <x:c r="AM143" s="95" t="str">
        <x:v>No</x:v>
      </x:c>
      <x:c r="AN143" s="95" t="n">
        <x:f>IF(AM143&lt;&gt;"Yes",0,IF(Y143&lt;&gt;"",MIN('Methodology'!$B$39*K143,'Methodology'!$B$40*H143*Y143),IF(T143&lt;&gt;"",'Methodology'!$B$41*K143*MIN(T143/0.5,1),0)))</x:f>
        <x:v>0</x:v>
      </x:c>
      <x:c r="AO143" s="95" t="n">
        <x:f>AK143*AH143</x:f>
        <x:v>569154177460.82</x:v>
      </x:c>
      <x:c r="AP143" s="95" t="n">
        <x:f>MAX(AL143,AN143)*AH143</x:f>
        <x:v>185127332039.15466</x:v>
      </x:c>
      <x:c r="AQ143" s="100"/>
      <x:c r="AR143" s="100"/>
      <x:c r="AS143" s="101" t="n">
        <x:f>'Methodology'!$B$25</x:f>
        <x:v>0.9843925474017061</x:v>
      </x:c>
      <x:c r="AT143" s="101" t="n">
        <x:f>'Methodology'!$B$26</x:f>
        <x:v>0.8745719194860588</x:v>
      </x:c>
      <x:c r="AU143" s="95" t="n">
        <x:f>IF(AQ143="",AO143*AS143,AQ143)</x:f>
        <x:v>560271130614.9792</x:v>
      </x:c>
      <x:c r="AV143" s="95" t="n">
        <x:f>IF(AR143="",AP143*AT143,AR143)</x:f>
        <x:v>161907166130.81647</x:v>
      </x:c>
      <x:c r="AW143" s="85" t="str">
        <x:v>Medium-high</x:v>
      </x:c>
      <x:c r="AX143" s="85" t="str">
        <x:v>IMF card-count inputs</x:v>
      </x:c>
      <x:c r="AY143" s="85" t="str">
        <x:v>Modeled from consumption, card access, and payment-use indicators.</x:v>
      </x:c>
      <x:c r="AZ143" s="85"/>
    </x:row>
    <x:row r="144">
      <x:c r="A144" s="88" t="str">
        <x:v>Republic of Moldova</x:v>
      </x:c>
      <x:c r="B144" s="88" t="str">
        <x:v>MD</x:v>
      </x:c>
      <x:c r="C144" s="88" t="str">
        <x:v>MDA</x:v>
      </x:c>
      <x:c r="D144" s="88" t="str">
        <x:v>Europe &amp; Central Asia</x:v>
      </x:c>
      <x:c r="E144" s="88" t="str">
        <x:v>Upper middle income</x:v>
      </x:c>
      <x:c r="F144" s="88" t="n">
        <x:v>2402306</x:v>
      </x:c>
      <x:c r="G144" s="88" t="n">
        <x:v>2024</x:v>
      </x:c>
      <x:c r="H144" s="95" t="n">
        <x:v>18206842140.7615</x:v>
      </x:c>
      <x:c r="I144" s="88" t="n">
        <x:v>2024</x:v>
      </x:c>
      <x:c r="J144" s="88" t="str">
        <x:v>World Bank</x:v>
      </x:c>
      <x:c r="K144" s="95" t="n">
        <x:v>15582111309.7045</x:v>
      </x:c>
      <x:c r="L144" s="88" t="n">
        <x:v>2024</x:v>
      </x:c>
      <x:c r="M144" s="88" t="str">
        <x:v>World Bank</x:v>
      </x:c>
      <x:c r="N144" s="96" t="n">
        <x:f>IFERROR(INDEX('Methodology'!$E$30:$E$34,MATCH(E144,'Methodology'!$D$30:$D$34,0)),'Methodology'!$E$34)</x:f>
        <x:v>0.23</x:v>
      </x:c>
      <x:c r="O144" s="96" t="n">
        <x:f>IFERROR(INDEX('Methodology'!$F$30:$F$34,MATCH(E144,'Methodology'!$D$30:$D$34,0)),'Methodology'!$F$34)</x:f>
        <x:v>0.62</x:v>
      </x:c>
      <x:c r="P144" s="96" t="n">
        <x:f>IFERROR(INDEX('Methodology'!$G$30:$G$34,MATCH(E144,'Methodology'!$D$30:$D$34,0)),'Methodology'!$G$34)</x:f>
        <x:v>0.45</x:v>
      </x:c>
      <x:c r="Q144" s="97" t="n">
        <x:v>0.434622771393671</x:v>
      </x:c>
      <x:c r="R144" s="97" t="n">
        <x:v>0.0795683658757189</x:v>
      </x:c>
      <x:c r="S144" s="97" t="n">
        <x:v>0.379754811205325</x:v>
      </x:c>
      <x:c r="T144" s="97"/>
      <x:c r="U144" s="98" t="n">
        <x:v>23.0915618685135</x:v>
      </x:c>
      <x:c r="V144" s="88" t="n">
        <x:v>2024</x:v>
      </x:c>
      <x:c r="W144" s="98" t="n">
        <x:v>2431.90376227005</x:v>
      </x:c>
      <x:c r="X144" s="88" t="n">
        <x:v>2024</x:v>
      </x:c>
      <x:c r="Y144" s="97"/>
      <x:c r="Z144" s="88"/>
      <x:c r="AA144" s="97" t="n">
        <x:f>MIN(0.995,MAX(0.002,IF(COUNTA(R144,U144)=0,N144,MAX(IF(R144="",0,R144),IF(U144="",0,1-EXP(-U144/1000))))))</x:f>
        <x:v>0.0795683658757189</x:v>
      </x:c>
      <x:c r="AB144" s="97" t="n">
        <x:f>MIN(0.995,MAX(0.005,IF(COUNTA(Q144,W144)=0,O144,MAX(IF(Q144="",0,Q144),IF(W144="",0,1-EXP(-W144/1000))))))</x:f>
        <x:v>0.9121306091826433</x:v>
      </x:c>
      <x:c r="AC144" s="97" t="n">
        <x:f>MIN(0.995,MAX(0.005,IF(S144="",P144,S144)))</x:f>
        <x:v>0.379754811205325</x:v>
      </x:c>
      <x:c r="AD144" s="97" t="n">
        <x:f>AB144*'Methodology'!$B$31+AA144*'Methodology'!$B$32+AC144*'Methodology'!$B$33</x:f>
        <x:v>0.567496244227488</x:v>
      </x:c>
      <x:c r="AE144" s="95" t="n">
        <x:f>K144*'Methodology'!$B$29+H144*'Methodology'!$B$30</x:f>
        <x:v>16369530559.021599</x:v>
      </x:c>
      <x:c r="AF144" s="97" t="n">
        <x:f>MIN('Methodology'!$B$36,'Methodology'!$B$34+'Methodology'!$B$35*AD144)</x:f>
        <x:v>0.43359729584379136</x:v>
      </x:c>
      <x:c r="AG144" s="99" t="n">
        <x:v>0.85</x:v>
      </x:c>
      <x:c r="AH144" s="99" t="n">
        <x:v>1</x:v>
      </x:c>
      <x:c r="AI144" s="97" t="n">
        <x:f>MIN('Methodology'!$B$38,MAX('Methodology'!$B$37,(AA144*AG144)/(AA144*AG144+AB144)))</x:f>
        <x:v>0.06903002183234795</x:v>
      </x:c>
      <x:c r="AJ144" s="95" t="n">
        <x:f>AE144*AF144</x:f>
        <x:v>7097784184.624072</x:v>
      </x:c>
      <x:c r="AK144" s="95" t="n">
        <x:f>AJ144*AI144</x:f>
        <x:v>489960197.2258937</x:v>
      </x:c>
      <x:c r="AL144" s="95" t="n">
        <x:f>AJ144-AK144</x:f>
        <x:v>6607823987.398178</x:v>
      </x:c>
      <x:c r="AM144" s="95" t="str">
        <x:v>No</x:v>
      </x:c>
      <x:c r="AN144" s="95" t="n">
        <x:f>IF(AM144&lt;&gt;"Yes",0,IF(Y144&lt;&gt;"",MIN('Methodology'!$B$39*K144,'Methodology'!$B$40*H144*Y144),IF(T144&lt;&gt;"",'Methodology'!$B$41*K144*MIN(T144/0.5,1),0)))</x:f>
        <x:v>0</x:v>
      </x:c>
      <x:c r="AO144" s="95" t="n">
        <x:f>AK144*AH144</x:f>
        <x:v>489960197.2258937</x:v>
      </x:c>
      <x:c r="AP144" s="95" t="n">
        <x:f>MAX(AL144,AN144)*AH144</x:f>
        <x:v>6607823987.398178</x:v>
      </x:c>
      <x:c r="AQ144" s="100"/>
      <x:c r="AR144" s="100"/>
      <x:c r="AS144" s="101" t="n">
        <x:f>'Methodology'!$B$25</x:f>
        <x:v>0.9843925474017061</x:v>
      </x:c>
      <x:c r="AT144" s="101" t="n">
        <x:f>'Methodology'!$B$26</x:f>
        <x:v>0.8745719194860588</x:v>
      </x:c>
      <x:c r="AU144" s="95" t="n">
        <x:f>IF(AQ144="",AO144*AS144,AQ144)</x:f>
        <x:v>482313166.67263985</x:v>
      </x:c>
      <x:c r="AV144" s="95" t="n">
        <x:f>IF(AR144="",AP144*AT144,AR144)</x:f>
        <x:v>5779017308.284847</x:v>
      </x:c>
      <x:c r="AW144" s="85" t="str">
        <x:v>Medium-high</x:v>
      </x:c>
      <x:c r="AX144" s="85" t="str">
        <x:v>IMF card-count inputs</x:v>
      </x:c>
      <x:c r="AY144" s="85" t="str">
        <x:v>Modeled from consumption, card access, and payment-use indicators.</x:v>
      </x:c>
      <x:c r="AZ144" s="85"/>
    </x:row>
    <x:row r="145">
      <x:c r="A145" s="88" t="str">
        <x:v>Romania</x:v>
      </x:c>
      <x:c r="B145" s="88" t="str">
        <x:v>RO</x:v>
      </x:c>
      <x:c r="C145" s="88" t="str">
        <x:v>ROU</x:v>
      </x:c>
      <x:c r="D145" s="88" t="str">
        <x:v>Europe &amp; Central Asia</x:v>
      </x:c>
      <x:c r="E145" s="88" t="str">
        <x:v>High income</x:v>
      </x:c>
      <x:c r="F145" s="88" t="n">
        <x:v>19051804</x:v>
      </x:c>
      <x:c r="G145" s="88" t="n">
        <x:v>2024</x:v>
      </x:c>
      <x:c r="H145" s="95" t="n">
        <x:v>382564217988.866</x:v>
      </x:c>
      <x:c r="I145" s="88" t="n">
        <x:v>2024</x:v>
      </x:c>
      <x:c r="J145" s="88" t="str">
        <x:v>World Bank</x:v>
      </x:c>
      <x:c r="K145" s="95" t="n">
        <x:v>239093728253.306</x:v>
      </x:c>
      <x:c r="L145" s="88" t="n">
        <x:v>2024</x:v>
      </x:c>
      <x:c r="M145" s="88" t="str">
        <x:v>World Bank</x:v>
      </x:c>
      <x:c r="N145" s="96" t="n">
        <x:f>IFERROR(INDEX('Methodology'!$E$30:$E$34,MATCH(E145,'Methodology'!$D$30:$D$34,0)),'Methodology'!$E$34)</x:f>
        <x:v>0.48</x:v>
      </x:c>
      <x:c r="O145" s="96" t="n">
        <x:f>IFERROR(INDEX('Methodology'!$F$30:$F$34,MATCH(E145,'Methodology'!$D$30:$D$34,0)),'Methodology'!$F$34)</x:f>
        <x:v>0.86</x:v>
      </x:c>
      <x:c r="P145" s="96" t="n">
        <x:f>IFERROR(INDEX('Methodology'!$G$30:$G$34,MATCH(E145,'Methodology'!$D$30:$D$34,0)),'Methodology'!$G$34)</x:f>
        <x:v>0.72</x:v>
      </x:c>
      <x:c r="Q145" s="97" t="n">
        <x:v>0.654420118572442</x:v>
      </x:c>
      <x:c r="R145" s="97" t="n">
        <x:v>0.221878777637981</x:v>
      </x:c>
      <x:c r="S145" s="97" t="n">
        <x:v>0.50184484131622</x:v>
      </x:c>
      <x:c r="T145" s="97" t="n">
        <x:v>0.0299016960539218</x:v>
      </x:c>
      <x:c r="U145" s="98" t="n">
        <x:v>242.542225079784</x:v>
      </x:c>
      <x:c r="V145" s="88" t="n">
        <x:v>2024</x:v>
      </x:c>
      <x:c r="W145" s="98" t="n">
        <x:v>1652.66004811697</x:v>
      </x:c>
      <x:c r="X145" s="88" t="n">
        <x:v>2024</x:v>
      </x:c>
      <x:c r="Y145" s="97" t="n">
        <x:v>0.00000304592188117572</x:v>
      </x:c>
      <x:c r="Z145" s="88" t="n">
        <x:v>2017</x:v>
      </x:c>
      <x:c r="AA145" s="97" t="n">
        <x:f>MIN(0.995,MAX(0.002,IF(COUNTA(R145,U145)=0,N145,MAX(IF(R145="",0,R145),IF(U145="",0,1-EXP(-U145/1000))))))</x:f>
        <x:v>0.221878777637981</x:v>
      </x:c>
      <x:c r="AB145" s="97" t="n">
        <x:f>MIN(0.995,MAX(0.005,IF(COUNTA(Q145,W145)=0,O145,MAX(IF(Q145="",0,Q145),IF(W145="",0,1-EXP(-W145/1000))))))</x:f>
        <x:v>0.8084602745203531</x:v>
      </x:c>
      <x:c r="AC145" s="97" t="n">
        <x:f>MIN(0.995,MAX(0.005,IF(S145="",P145,S145)))</x:f>
        <x:v>0.50184484131622</x:v>
      </x:c>
      <x:c r="AD145" s="97" t="n">
        <x:f>AB145*'Methodology'!$B$31+AA145*'Methodology'!$B$32+AC145*'Methodology'!$B$33</x:f>
        <x:v>0.5724952072911096</x:v>
      </x:c>
      <x:c r="AE145" s="95" t="n">
        <x:f>K145*'Methodology'!$B$29+H145*'Methodology'!$B$30</x:f>
        <x:v>282134875173.974</x:v>
      </x:c>
      <x:c r="AF145" s="97" t="n">
        <x:f>MIN('Methodology'!$B$36,'Methodology'!$B$34+'Methodology'!$B$35*AD145)</x:f>
        <x:v>0.4371965492495989</x:v>
      </x:c>
      <x:c r="AG145" s="99" t="n">
        <x:v>0.85</x:v>
      </x:c>
      <x:c r="AH145" s="99" t="n">
        <x:v>1</x:v>
      </x:c>
      <x:c r="AI145" s="97" t="n">
        <x:f>MIN('Methodology'!$B$38,MAX('Methodology'!$B$37,(AA145*AG145)/(AA145*AG145+AB145)))</x:f>
        <x:v>0.1891535954757068</x:v>
      </x:c>
      <x:c r="AJ145" s="95" t="n">
        <x:f>AE145*AF145</x:f>
        <x:v>123348393849.02776</x:v>
      </x:c>
      <x:c r="AK145" s="95" t="n">
        <x:f>AJ145*AI145</x:f>
        <x:v>23331792192.697155</x:v>
      </x:c>
      <x:c r="AL145" s="95" t="n">
        <x:f>AJ145-AK145</x:f>
        <x:v>100016601656.3306</x:v>
      </x:c>
      <x:c r="AM145" s="95" t="str">
        <x:v>No</x:v>
      </x:c>
      <x:c r="AN145" s="95" t="n">
        <x:f>IF(AM145&lt;&gt;"Yes",0,IF(Y145&lt;&gt;"",MIN('Methodology'!$B$39*K145,'Methodology'!$B$40*H145*Y145),IF(T145&lt;&gt;"",'Methodology'!$B$41*K145*MIN(T145/0.5,1),0)))</x:f>
        <x:v>0</x:v>
      </x:c>
      <x:c r="AO145" s="95" t="n">
        <x:f>AK145*AH145</x:f>
        <x:v>23331792192.697155</x:v>
      </x:c>
      <x:c r="AP145" s="95" t="n">
        <x:f>MAX(AL145,AN145)*AH145</x:f>
        <x:v>100016601656.3306</x:v>
      </x:c>
      <x:c r="AQ145" s="100"/>
      <x:c r="AR145" s="100"/>
      <x:c r="AS145" s="101" t="n">
        <x:f>'Methodology'!$B$25</x:f>
        <x:v>0.9843925474017061</x:v>
      </x:c>
      <x:c r="AT145" s="101" t="n">
        <x:f>'Methodology'!$B$26</x:f>
        <x:v>0.8745719194860588</x:v>
      </x:c>
      <x:c r="AU145" s="95" t="n">
        <x:f>IF(AQ145="",AO145*AS145,AQ145)</x:f>
        <x:v>22967642352.01639</x:v>
      </x:c>
      <x:c r="AV145" s="95" t="n">
        <x:f>IF(AR145="",AP145*AT145,AR145)</x:f>
        <x:v>87471711291.04958</x:v>
      </x:c>
      <x:c r="AW145" s="85" t="str">
        <x:v>Medium-high</x:v>
      </x:c>
      <x:c r="AX145" s="85" t="str">
        <x:v>IMF card-count inputs</x:v>
      </x:c>
      <x:c r="AY145" s="85" t="str">
        <x:v>Modeled from consumption, card access, and payment-use indicators.</x:v>
      </x:c>
      <x:c r="AZ145" s="85"/>
    </x:row>
    <x:row r="146">
      <x:c r="A146" s="88" t="str">
        <x:v>Russian Federation</x:v>
      </x:c>
      <x:c r="B146" s="88" t="str">
        <x:v>RU</x:v>
      </x:c>
      <x:c r="C146" s="88" t="str">
        <x:v>RUS</x:v>
      </x:c>
      <x:c r="D146" s="88" t="str">
        <x:v>Europe &amp; Central Asia</x:v>
      </x:c>
      <x:c r="E146" s="88" t="str">
        <x:v>High income</x:v>
      </x:c>
      <x:c r="F146" s="88" t="n">
        <x:v>143669648</x:v>
      </x:c>
      <x:c r="G146" s="88" t="n">
        <x:v>2024</x:v>
      </x:c>
      <x:c r="H146" s="95" t="n">
        <x:v>2186462268813.08</x:v>
      </x:c>
      <x:c r="I146" s="88" t="n">
        <x:v>2024</x:v>
      </x:c>
      <x:c r="J146" s="88" t="str">
        <x:v>World Bank</x:v>
      </x:c>
      <x:c r="K146" s="95" t="n">
        <x:v>1080420281358.32</x:v>
      </x:c>
      <x:c r="L146" s="88" t="n">
        <x:v>2024</x:v>
      </x:c>
      <x:c r="M146" s="88" t="str">
        <x:v>World Bank</x:v>
      </x:c>
      <x:c r="N146" s="96" t="n">
        <x:f>IFERROR(INDEX('Methodology'!$E$30:$E$34,MATCH(E146,'Methodology'!$D$30:$D$34,0)),'Methodology'!$E$34)</x:f>
        <x:v>0.48</x:v>
      </x:c>
      <x:c r="O146" s="96" t="n">
        <x:f>IFERROR(INDEX('Methodology'!$F$30:$F$34,MATCH(E146,'Methodology'!$D$30:$D$34,0)),'Methodology'!$F$34)</x:f>
        <x:v>0.86</x:v>
      </x:c>
      <x:c r="P146" s="96" t="n">
        <x:f>IFERROR(INDEX('Methodology'!$G$30:$G$34,MATCH(E146,'Methodology'!$D$30:$D$34,0)),'Methodology'!$G$34)</x:f>
        <x:v>0.72</x:v>
      </x:c>
      <x:c r="Q146" s="97" t="n">
        <x:v>0.715495162076497</x:v>
      </x:c>
      <x:c r="R146" s="97" t="n">
        <x:v>0.250824461391878</x:v>
      </x:c>
      <x:c r="S146" s="97" t="n">
        <x:v>0.710469924849696</x:v>
      </x:c>
      <x:c r="T146" s="97" t="n">
        <x:v>0.0581761873044621</x:v>
      </x:c>
      <x:c r="U146" s="98" t="n">
        <x:v>728.692961347323</x:v>
      </x:c>
      <x:c r="V146" s="88" t="n">
        <x:v>2024</x:v>
      </x:c>
      <x:c r="W146" s="98" t="n">
        <x:v>4753.95782376109</x:v>
      </x:c>
      <x:c r="X146" s="88" t="n">
        <x:v>2024</x:v>
      </x:c>
      <x:c r="Y146" s="97"/>
      <x:c r="Z146" s="88"/>
      <x:c r="AA146" s="97" t="n">
        <x:f>MIN(0.995,MAX(0.002,IF(COUNTA(R146,U146)=0,N146,MAX(IF(R146="",0,R146),IF(U146="",0,1-EXP(-U146/1000))))))</x:f>
        <x:v>0.5174607244186566</x:v>
      </x:c>
      <x:c r="AB146" s="97" t="n">
        <x:f>MIN(0.995,MAX(0.005,IF(COUNTA(Q146,W146)=0,O146,MAX(IF(Q146="",0,Q146),IF(W146="",0,1-EXP(-W146/1000))))))</x:f>
        <x:v>0.9913824790093632</x:v>
      </x:c>
      <x:c r="AC146" s="97" t="n">
        <x:f>MIN(0.995,MAX(0.005,IF(S146="",P146,S146)))</x:f>
        <x:v>0.710469924849696</x:v>
      </x:c>
      <x:c r="AD146" s="97" t="n">
        <x:f>AB146*'Methodology'!$B$31+AA146*'Methodology'!$B$32+AC146*'Methodology'!$B$33</x:f>
        <x:v>0.7974186094866492</x:v>
      </x:c>
      <x:c r="AE146" s="95" t="n">
        <x:f>K146*'Methodology'!$B$29+H146*'Methodology'!$B$30</x:f>
        <x:v>1412232877594.748</x:v>
      </x:c>
      <x:c r="AF146" s="97" t="n">
        <x:f>MIN('Methodology'!$B$36,'Methodology'!$B$34+'Methodology'!$B$35*AD146)</x:f>
        <x:v>0.5991413988303874</x:v>
      </x:c>
      <x:c r="AG146" s="99" t="n">
        <x:v>0.85</x:v>
      </x:c>
      <x:c r="AH146" s="99" t="n">
        <x:v>1</x:v>
      </x:c>
      <x:c r="AI146" s="97" t="n">
        <x:f>MIN('Methodology'!$B$38,MAX('Methodology'!$B$37,(AA146*AG146)/(AA146*AG146+AB146)))</x:f>
        <x:v>0.3073184816861331</x:v>
      </x:c>
      <x:c r="AJ146" s="95" t="n">
        <x:f>AE146*AF146</x:f>
        <x:v>846127181756.3806</x:v>
      </x:c>
      <x:c r="AK146" s="95" t="n">
        <x:f>AJ146*AI146</x:f>
        <x:v>260030520810.7377</x:v>
      </x:c>
      <x:c r="AL146" s="95" t="n">
        <x:f>AJ146-AK146</x:f>
        <x:v>586096660945.643</x:v>
      </x:c>
      <x:c r="AM146" s="95" t="str">
        <x:v>No</x:v>
      </x:c>
      <x:c r="AN146" s="95" t="n">
        <x:f>IF(AM146&lt;&gt;"Yes",0,IF(Y146&lt;&gt;"",MIN('Methodology'!$B$39*K146,'Methodology'!$B$40*H146*Y146),IF(T146&lt;&gt;"",'Methodology'!$B$41*K146*MIN(T146/0.5,1),0)))</x:f>
        <x:v>0</x:v>
      </x:c>
      <x:c r="AO146" s="95" t="n">
        <x:f>AK146*AH146</x:f>
        <x:v>260030520810.7377</x:v>
      </x:c>
      <x:c r="AP146" s="95" t="n">
        <x:f>MAX(AL146,AN146)*AH146</x:f>
        <x:v>586096660945.643</x:v>
      </x:c>
      <x:c r="AQ146" s="100"/>
      <x:c r="AR146" s="100"/>
      <x:c r="AS146" s="101" t="n">
        <x:f>'Methodology'!$B$25</x:f>
        <x:v>0.9843925474017061</x:v>
      </x:c>
      <x:c r="AT146" s="101" t="n">
        <x:f>'Methodology'!$B$26</x:f>
        <x:v>0.8745719194860588</x:v>
      </x:c>
      <x:c r="AU146" s="95" t="n">
        <x:f>IF(AQ146="",AO146*AS146,AQ146)</x:f>
        <x:v>255972106783.07443</x:v>
      </x:c>
      <x:c r="AV146" s="95" t="n">
        <x:f>IF(AR146="",AP146*AT146,AR146)</x:f>
        <x:v>512583681767.60077</x:v>
      </x:c>
      <x:c r="AW146" s="85" t="str">
        <x:v>Low</x:v>
      </x:c>
      <x:c r="AX146" s="85" t="str">
        <x:v>IMF card-count inputs</x:v>
      </x:c>
      <x:c r="AY146" s="85" t="str">
        <x:v>Estimate includes domestic Mir/local card processing; international-network restrictions make cross-border comparisons less reliable.</x:v>
      </x:c>
      <x:c r="AZ146" s="85"/>
    </x:row>
    <x:row r="147">
      <x:c r="A147" s="88" t="str">
        <x:v>Rwanda</x:v>
      </x:c>
      <x:c r="B147" s="88" t="str">
        <x:v>RW</x:v>
      </x:c>
      <x:c r="C147" s="88" t="str">
        <x:v>RWA</x:v>
      </x:c>
      <x:c r="D147" s="88" t="str">
        <x:v>Sub-Saharan Africa </x:v>
      </x:c>
      <x:c r="E147" s="88" t="str">
        <x:v>Low income</x:v>
      </x:c>
      <x:c r="F147" s="88" t="n">
        <x:v>14256567</x:v>
      </x:c>
      <x:c r="G147" s="88" t="n">
        <x:v>2024</x:v>
      </x:c>
      <x:c r="H147" s="95" t="n">
        <x:v>15111064181.9687</x:v>
      </x:c>
      <x:c r="I147" s="88" t="n">
        <x:v>2024</x:v>
      </x:c>
      <x:c r="J147" s="88" t="str">
        <x:v>World Bank</x:v>
      </x:c>
      <x:c r="K147" s="95" t="n">
        <x:v>9578776663.32612</x:v>
      </x:c>
      <x:c r="L147" s="88" t="n">
        <x:v>2024</x:v>
      </x:c>
      <x:c r="M147" s="88" t="str">
        <x:v>World Bank</x:v>
      </x:c>
      <x:c r="N147" s="96" t="n">
        <x:f>IFERROR(INDEX('Methodology'!$E$30:$E$34,MATCH(E147,'Methodology'!$D$30:$D$34,0)),'Methodology'!$E$34)</x:f>
        <x:v>0.015</x:v>
      </x:c>
      <x:c r="O147" s="96" t="n">
        <x:f>IFERROR(INDEX('Methodology'!$F$30:$F$34,MATCH(E147,'Methodology'!$D$30:$D$34,0)),'Methodology'!$F$34)</x:f>
        <x:v>0.11</x:v>
      </x:c>
      <x:c r="P147" s="96" t="n">
        <x:f>IFERROR(INDEX('Methodology'!$G$30:$G$34,MATCH(E147,'Methodology'!$D$30:$D$34,0)),'Methodology'!$G$34)</x:f>
        <x:v>0.08</x:v>
      </x:c>
      <x:c r="Q147" s="97" t="n">
        <x:v>0.0469725838692584</x:v>
      </x:c>
      <x:c r="R147" s="97" t="n">
        <x:v>0.00731855969011199</x:v>
      </x:c>
      <x:c r="S147" s="97"/>
      <x:c r="T147" s="97" t="n">
        <x:v>0.31114641541215</x:v>
      </x:c>
      <x:c r="U147" s="98" t="n">
        <x:v>0.659819028234592</x:v>
      </x:c>
      <x:c r="V147" s="88" t="n">
        <x:v>2024</x:v>
      </x:c>
      <x:c r="W147" s="98" t="n">
        <x:v>65.1441966807865</x:v>
      </x:c>
      <x:c r="X147" s="88" t="n">
        <x:v>2024</x:v>
      </x:c>
      <x:c r="Y147" s="97" t="n">
        <x:v>1.60378099339374</x:v>
      </x:c>
      <x:c r="Z147" s="88" t="n">
        <x:v>2024</x:v>
      </x:c>
      <x:c r="AA147" s="97" t="n">
        <x:f>MIN(0.995,MAX(0.002,IF(COUNTA(R147,U147)=0,N147,MAX(IF(R147="",0,R147),IF(U147="",0,1-EXP(-U147/1000))))))</x:f>
        <x:v>0.00731855969011199</x:v>
      </x:c>
      <x:c r="AB147" s="97" t="n">
        <x:f>MIN(0.995,MAX(0.005,IF(COUNTA(Q147,W147)=0,O147,MAX(IF(Q147="",0,Q147),IF(W147="",0,1-EXP(-W147/1000))))))</x:f>
        <x:v>0.06306764889888361</x:v>
      </x:c>
      <x:c r="AC147" s="97" t="n">
        <x:f>MIN(0.995,MAX(0.005,IF(S147="",P147,S147)))</x:f>
        <x:v>0.08</x:v>
      </x:c>
      <x:c r="AD147" s="97" t="n">
        <x:f>AB147*'Methodology'!$B$31+AA147*'Methodology'!$B$32+AC147*'Methodology'!$B$33</x:f>
        <x:v>0.04524870278592518</x:v>
      </x:c>
      <x:c r="AE147" s="95" t="n">
        <x:f>K147*'Methodology'!$B$29+H147*'Methodology'!$B$30</x:f>
        <x:v>11238462918.918894</x:v>
      </x:c>
      <x:c r="AF147" s="97" t="n">
        <x:f>MIN('Methodology'!$B$36,'Methodology'!$B$34+'Methodology'!$B$35*AD147)</x:f>
        <x:v>0.05757906600586613</x:v>
      </x:c>
      <x:c r="AG147" s="99" t="n">
        <x:v>1.15</x:v>
      </x:c>
      <x:c r="AH147" s="99" t="n">
        <x:v>1</x:v>
      </x:c>
      <x:c r="AI147" s="97" t="n">
        <x:f>MIN('Methodology'!$B$38,MAX('Methodology'!$B$37,(AA147*AG147)/(AA147*AG147+AB147)))</x:f>
        <x:v>0.11773745903495088</x:v>
      </x:c>
      <x:c r="AJ147" s="95" t="n">
        <x:f>AE147*AF147</x:f>
        <x:v>647100198.2129099</x:v>
      </x:c>
      <x:c r="AK147" s="95" t="n">
        <x:f>AJ147*AI147</x:f>
        <x:v>76187933.07860108</x:v>
      </x:c>
      <x:c r="AL147" s="95" t="n">
        <x:f>AJ147-AK147</x:f>
        <x:v>570912265.1343088</x:v>
      </x:c>
      <x:c r="AM147" s="95" t="str">
        <x:v>Yes</x:v>
      </x:c>
      <x:c r="AN147" s="95" t="n">
        <x:f>IF(AM147&lt;&gt;"Yes",0,IF(Y147&lt;&gt;"",MIN('Methodology'!$B$39*K147,'Methodology'!$B$40*H147*Y147),IF(T147&lt;&gt;"",'Methodology'!$B$41*K147*MIN(T147/0.5,1),0)))</x:f>
        <x:v>2394694165.83153</x:v>
      </x:c>
      <x:c r="AO147" s="95" t="n">
        <x:f>AK147*AH147</x:f>
        <x:v>76187933.07860108</x:v>
      </x:c>
      <x:c r="AP147" s="95" t="n">
        <x:f>MAX(AL147,AN147)*AH147</x:f>
        <x:v>2394694165.83153</x:v>
      </x:c>
      <x:c r="AQ147" s="100"/>
      <x:c r="AR147" s="100"/>
      <x:c r="AS147" s="101" t="n">
        <x:f>'Methodology'!$B$25</x:f>
        <x:v>0.9843925474017061</x:v>
      </x:c>
      <x:c r="AT147" s="101" t="n">
        <x:f>'Methodology'!$B$26</x:f>
        <x:v>0.8745719194860588</x:v>
      </x:c>
      <x:c r="AU147" s="95" t="n">
        <x:f>IF(AQ147="",AO147*AS147,AQ147)</x:f>
        <x:v>74998833.52451482</x:v>
      </x:c>
      <x:c r="AV147" s="95" t="n">
        <x:f>IF(AR147="",AP147*AT147,AR147)</x:f>
        <x:v>2094332273.1933477</x:v>
      </x:c>
      <x:c r="AW147" s="85" t="str">
        <x:v>Medium-high</x:v>
      </x:c>
      <x:c r="AX147" s="85" t="str">
        <x:v>IMF card-count inputs; mobile-money analog</x:v>
      </x:c>
      <x:c r="AY147" s="85" t="str">
        <x:v>Mobile-money-heavy market; debit/equivalent estimate includes a capped purchase-like proxy (not the full value of transfers).</x:v>
      </x:c>
      <x:c r="AZ147" s="85"/>
    </x:row>
    <x:row r="148">
      <x:c r="A148" s="88" t="str">
        <x:v>Saint Kitts and Nevis</x:v>
      </x:c>
      <x:c r="B148" s="88" t="str">
        <x:v>KN</x:v>
      </x:c>
      <x:c r="C148" s="88" t="str">
        <x:v>KNA</x:v>
      </x:c>
      <x:c r="D148" s="88" t="str">
        <x:v>Latin America &amp; Caribbean </x:v>
      </x:c>
      <x:c r="E148" s="88" t="str">
        <x:v>High income</x:v>
      </x:c>
      <x:c r="F148" s="88" t="n">
        <x:v>46843</x:v>
      </x:c>
      <x:c r="G148" s="88" t="n">
        <x:v>2024</x:v>
      </x:c>
      <x:c r="H148" s="95" t="n">
        <x:v>1122388888.88889</x:v>
      </x:c>
      <x:c r="I148" s="88" t="n">
        <x:v>2024</x:v>
      </x:c>
      <x:c r="J148" s="88" t="str">
        <x:v>World Bank</x:v>
      </x:c>
      <x:c r="K148" s="95" t="n">
        <x:v>650985555.5555562</x:v>
      </x:c>
      <x:c r="L148" s="88" t="n">
        <x:v>2024</x:v>
      </x:c>
      <x:c r="M148" s="88" t="str">
        <x:v>GDP-share proxy</x:v>
      </x:c>
      <x:c r="N148" s="96" t="n">
        <x:f>IFERROR(INDEX('Methodology'!$E$30:$E$34,MATCH(E148,'Methodology'!$D$30:$D$34,0)),'Methodology'!$E$34)</x:f>
        <x:v>0.48</x:v>
      </x:c>
      <x:c r="O148" s="96" t="n">
        <x:f>IFERROR(INDEX('Methodology'!$F$30:$F$34,MATCH(E148,'Methodology'!$D$30:$D$34,0)),'Methodology'!$F$34)</x:f>
        <x:v>0.86</x:v>
      </x:c>
      <x:c r="P148" s="96" t="n">
        <x:f>IFERROR(INDEX('Methodology'!$G$30:$G$34,MATCH(E148,'Methodology'!$D$30:$D$34,0)),'Methodology'!$G$34)</x:f>
        <x:v>0.72</x:v>
      </x:c>
      <x:c r="Q148" s="97"/>
      <x:c r="R148" s="97"/>
      <x:c r="S148" s="97"/>
      <x:c r="T148" s="97"/>
      <x:c r="U148" s="98" t="n">
        <x:v>471.056133559158</x:v>
      </x:c>
      <x:c r="V148" s="88" t="n">
        <x:v>2024</x:v>
      </x:c>
      <x:c r="W148" s="98" t="n">
        <x:v>1684.94435035084</x:v>
      </x:c>
      <x:c r="X148" s="88" t="n">
        <x:v>2024</x:v>
      </x:c>
      <x:c r="Y148" s="97"/>
      <x:c r="Z148" s="88"/>
      <x:c r="AA148" s="97" t="n">
        <x:f>MIN(0.995,MAX(0.002,IF(COUNTA(R148,U148)=0,N148,MAX(IF(R148="",0,R148),IF(U148="",0,1-EXP(-U148/1000))))))</x:f>
        <x:v>0.37565746914064235</x:v>
      </x:c>
      <x:c r="AB148" s="97" t="n">
        <x:f>MIN(0.995,MAX(0.005,IF(COUNTA(Q148,W148)=0,O148,MAX(IF(Q148="",0,Q148),IF(W148="",0,1-EXP(-W148/1000))))))</x:f>
        <x:v>0.8145452478392969</x:v>
      </x:c>
      <x:c r="AC148" s="97" t="n">
        <x:f>MIN(0.995,MAX(0.005,IF(S148="",P148,S148)))</x:f>
        <x:v>0.72</x:v>
      </x:c>
      <x:c r="AD148" s="97" t="n">
        <x:f>AB148*'Methodology'!$B$31+AA148*'Methodology'!$B$32+AC148*'Methodology'!$B$33</x:f>
        <x:v>0.6514800005108381</x:v>
      </x:c>
      <x:c r="AE148" s="95" t="n">
        <x:f>K148*'Methodology'!$B$29+H148*'Methodology'!$B$30</x:f>
        <x:v>792406555.5555563</x:v>
      </x:c>
      <x:c r="AF148" s="97" t="n">
        <x:f>MIN('Methodology'!$B$36,'Methodology'!$B$34+'Methodology'!$B$35*AD148)</x:f>
        <x:v>0.49406560036780345</x:v>
      </x:c>
      <x:c r="AG148" s="99" t="n">
        <x:v>1.15</x:v>
      </x:c>
      <x:c r="AH148" s="99" t="n">
        <x:v>1</x:v>
      </x:c>
      <x:c r="AI148" s="97" t="n">
        <x:f>MIN('Methodology'!$B$38,MAX('Methodology'!$B$37,(AA148*AG148)/(AA148*AG148+AB148)))</x:f>
        <x:v>0.346561009215847</x:v>
      </x:c>
      <x:c r="AJ148" s="95" t="n">
        <x:f>AE148*AF148</x:f>
        <x:v>391500820.6059391</x:v>
      </x:c>
      <x:c r="AK148" s="95" t="n">
        <x:f>AJ148*AI148</x:f>
        <x:v>135678919.49802652</x:v>
      </x:c>
      <x:c r="AL148" s="95" t="n">
        <x:f>AJ148-AK148</x:f>
        <x:v>255821901.10791257</x:v>
      </x:c>
      <x:c r="AM148" s="95" t="str">
        <x:v>No</x:v>
      </x:c>
      <x:c r="AN148" s="95" t="n">
        <x:f>IF(AM148&lt;&gt;"Yes",0,IF(Y148&lt;&gt;"",MIN('Methodology'!$B$39*K148,'Methodology'!$B$40*H148*Y148),IF(T148&lt;&gt;"",'Methodology'!$B$41*K148*MIN(T148/0.5,1),0)))</x:f>
        <x:v>0</x:v>
      </x:c>
      <x:c r="AO148" s="95" t="n">
        <x:f>AK148*AH148</x:f>
        <x:v>135678919.49802652</x:v>
      </x:c>
      <x:c r="AP148" s="95" t="n">
        <x:f>MAX(AL148,AN148)*AH148</x:f>
        <x:v>255821901.10791257</x:v>
      </x:c>
      <x:c r="AQ148" s="100"/>
      <x:c r="AR148" s="100"/>
      <x:c r="AS148" s="101" t="n">
        <x:f>'Methodology'!$B$25</x:f>
        <x:v>0.9843925474017061</x:v>
      </x:c>
      <x:c r="AT148" s="101" t="n">
        <x:f>'Methodology'!$B$26</x:f>
        <x:v>0.8745719194860588</x:v>
      </x:c>
      <x:c r="AU148" s="95" t="n">
        <x:f>IF(AQ148="",AO148*AS148,AQ148)</x:f>
        <x:v>133561317.19337334</x:v>
      </x:c>
      <x:c r="AV148" s="95" t="n">
        <x:f>IF(AR148="",AP148*AT148,AR148)</x:f>
        <x:v>223734651.09851983</x:v>
      </x:c>
      <x:c r="AW148" s="85" t="str">
        <x:v>Low</x:v>
      </x:c>
      <x:c r="AX148" s="85" t="str">
        <x:v>IMF card-count inputs; consumption proxy</x:v>
      </x:c>
      <x:c r="AY148" s="85" t="str">
        <x:v>No recent household-consumption series; GDP-share proxy used, reducing precision. Small/tourism-exposed economy; cross-border spending can materially shift totals.</x:v>
      </x:c>
      <x:c r="AZ148" s="85"/>
    </x:row>
    <x:row r="149">
      <x:c r="A149" s="88" t="str">
        <x:v>Saint Lucia</x:v>
      </x:c>
      <x:c r="B149" s="88" t="str">
        <x:v>LC</x:v>
      </x:c>
      <x:c r="C149" s="88" t="str">
        <x:v>LCA</x:v>
      </x:c>
      <x:c r="D149" s="88" t="str">
        <x:v>Latin America &amp; Caribbean </x:v>
      </x:c>
      <x:c r="E149" s="88" t="str">
        <x:v>Upper middle income</x:v>
      </x:c>
      <x:c r="F149" s="88" t="n">
        <x:v>179744</x:v>
      </x:c>
      <x:c r="G149" s="88" t="n">
        <x:v>2024</x:v>
      </x:c>
      <x:c r="H149" s="95" t="n">
        <x:v>2605148148.14815</x:v>
      </x:c>
      <x:c r="I149" s="88" t="n">
        <x:v>2024</x:v>
      </x:c>
      <x:c r="J149" s="88" t="str">
        <x:v>World Bank</x:v>
      </x:c>
      <x:c r="K149" s="95" t="n">
        <x:v>1667294814.814816</x:v>
      </x:c>
      <x:c r="L149" s="88" t="n">
        <x:v>2024</x:v>
      </x:c>
      <x:c r="M149" s="88" t="str">
        <x:v>GDP-share proxy</x:v>
      </x:c>
      <x:c r="N149" s="96" t="n">
        <x:f>IFERROR(INDEX('Methodology'!$E$30:$E$34,MATCH(E149,'Methodology'!$D$30:$D$34,0)),'Methodology'!$E$34)</x:f>
        <x:v>0.23</x:v>
      </x:c>
      <x:c r="O149" s="96" t="n">
        <x:f>IFERROR(INDEX('Methodology'!$F$30:$F$34,MATCH(E149,'Methodology'!$D$30:$D$34,0)),'Methodology'!$F$34)</x:f>
        <x:v>0.62</x:v>
      </x:c>
      <x:c r="P149" s="96" t="n">
        <x:f>IFERROR(INDEX('Methodology'!$G$30:$G$34,MATCH(E149,'Methodology'!$D$30:$D$34,0)),'Methodology'!$G$34)</x:f>
        <x:v>0.45</x:v>
      </x:c>
      <x:c r="Q149" s="97"/>
      <x:c r="R149" s="97"/>
      <x:c r="S149" s="97"/>
      <x:c r="T149" s="97"/>
      <x:c r="U149" s="98" t="n">
        <x:v>165.56053674668</x:v>
      </x:c>
      <x:c r="V149" s="88" t="n">
        <x:v>2024</x:v>
      </x:c>
      <x:c r="W149" s="98" t="n">
        <x:v>1336.38314609316</x:v>
      </x:c>
      <x:c r="X149" s="88" t="n">
        <x:v>2024</x:v>
      </x:c>
      <x:c r="Y149" s="97"/>
      <x:c r="Z149" s="88"/>
      <x:c r="AA149" s="97" t="n">
        <x:f>MIN(0.995,MAX(0.002,IF(COUNTA(R149,U149)=0,N149,MAX(IF(R149="",0,R149),IF(U149="",0,1-EXP(-U149/1000))))))</x:f>
        <x:v>0.15258143831067605</x:v>
      </x:c>
      <x:c r="AB149" s="97" t="n">
        <x:f>MIN(0.995,MAX(0.005,IF(COUNTA(Q149,W149)=0,O149,MAX(IF(Q149="",0,Q149),IF(W149="",0,1-EXP(-W149/1000))))))</x:f>
        <x:v>0.737205559139206</x:v>
      </x:c>
      <x:c r="AC149" s="97" t="n">
        <x:f>MIN(0.995,MAX(0.005,IF(S149="",P149,S149)))</x:f>
        <x:v>0.45</x:v>
      </x:c>
      <x:c r="AD149" s="97" t="n">
        <x:f>AB149*'Methodology'!$B$31+AA149*'Methodology'!$B$32+AC149*'Methodology'!$B$33</x:f>
        <x:v>0.5038665609353</x:v>
      </x:c>
      <x:c r="AE149" s="95" t="n">
        <x:f>K149*'Methodology'!$B$29+H149*'Methodology'!$B$30</x:f>
        <x:v>1948650814.814816</x:v>
      </x:c>
      <x:c r="AF149" s="97" t="n">
        <x:f>MIN('Methodology'!$B$36,'Methodology'!$B$34+'Methodology'!$B$35*AD149)</x:f>
        <x:v>0.38778392387341604</x:v>
      </x:c>
      <x:c r="AG149" s="99" t="n">
        <x:v>1.15</x:v>
      </x:c>
      <x:c r="AH149" s="99" t="n">
        <x:v>1</x:v>
      </x:c>
      <x:c r="AI149" s="97" t="n">
        <x:f>MIN('Methodology'!$B$38,MAX('Methodology'!$B$37,(AA149*AG149)/(AA149*AG149+AB149)))</x:f>
        <x:v>0.1922577098379156</x:v>
      </x:c>
      <x:c r="AJ149" s="95" t="n">
        <x:f>AE149*AF149</x:f>
        <x:v>755655459.2280188</x:v>
      </x:c>
      <x:c r="AK149" s="95" t="n">
        <x:f>AJ149*AI149</x:f>
        <x:v>145280588.0176973</x:v>
      </x:c>
      <x:c r="AL149" s="95" t="n">
        <x:f>AJ149-AK149</x:f>
        <x:v>610374871.2103214</x:v>
      </x:c>
      <x:c r="AM149" s="95" t="str">
        <x:v>No</x:v>
      </x:c>
      <x:c r="AN149" s="95" t="n">
        <x:f>IF(AM149&lt;&gt;"Yes",0,IF(Y149&lt;&gt;"",MIN('Methodology'!$B$39*K149,'Methodology'!$B$40*H149*Y149),IF(T149&lt;&gt;"",'Methodology'!$B$41*K149*MIN(T149/0.5,1),0)))</x:f>
        <x:v>0</x:v>
      </x:c>
      <x:c r="AO149" s="95" t="n">
        <x:f>AK149*AH149</x:f>
        <x:v>145280588.0176973</x:v>
      </x:c>
      <x:c r="AP149" s="95" t="n">
        <x:f>MAX(AL149,AN149)*AH149</x:f>
        <x:v>610374871.2103214</x:v>
      </x:c>
      <x:c r="AQ149" s="100"/>
      <x:c r="AR149" s="100"/>
      <x:c r="AS149" s="101" t="n">
        <x:f>'Methodology'!$B$25</x:f>
        <x:v>0.9843925474017061</x:v>
      </x:c>
      <x:c r="AT149" s="101" t="n">
        <x:f>'Methodology'!$B$26</x:f>
        <x:v>0.8745719194860588</x:v>
      </x:c>
      <x:c r="AU149" s="95" t="n">
        <x:f>IF(AQ149="",AO149*AS149,AQ149)</x:f>
        <x:v>143013128.12675884</x:v>
      </x:c>
      <x:c r="AV149" s="95" t="n">
        <x:f>IF(AR149="",AP149*AT149,AR149)</x:f>
        <x:v>533816722.72046673</x:v>
      </x:c>
      <x:c r="AW149" s="85" t="str">
        <x:v>Low</x:v>
      </x:c>
      <x:c r="AX149" s="85" t="str">
        <x:v>IMF card-count inputs; consumption proxy</x:v>
      </x:c>
      <x:c r="AY149" s="85" t="str">
        <x:v>No recent household-consumption series; GDP-share proxy used, reducing precision. Small/tourism-exposed economy; cross-border spending can materially shift totals.</x:v>
      </x:c>
      <x:c r="AZ149" s="85"/>
    </x:row>
    <x:row r="150">
      <x:c r="A150" s="88" t="str">
        <x:v>Saint Vincent and the Grenadines</x:v>
      </x:c>
      <x:c r="B150" s="88" t="str">
        <x:v>VC</x:v>
      </x:c>
      <x:c r="C150" s="88" t="str">
        <x:v>VCT</x:v>
      </x:c>
      <x:c r="D150" s="88" t="str">
        <x:v>Latin America &amp; Caribbean </x:v>
      </x:c>
      <x:c r="E150" s="88" t="str">
        <x:v>Upper middle income</x:v>
      </x:c>
      <x:c r="F150" s="88" t="n">
        <x:v>100616</x:v>
      </x:c>
      <x:c r="G150" s="88" t="n">
        <x:v>2024</x:v>
      </x:c>
      <x:c r="H150" s="95" t="n">
        <x:v>1157207407.40741</x:v>
      </x:c>
      <x:c r="I150" s="88" t="n">
        <x:v>2024</x:v>
      </x:c>
      <x:c r="J150" s="88" t="str">
        <x:v>World Bank</x:v>
      </x:c>
      <x:c r="K150" s="95" t="n">
        <x:v>740612740.7407423</x:v>
      </x:c>
      <x:c r="L150" s="88" t="n">
        <x:v>2024</x:v>
      </x:c>
      <x:c r="M150" s="88" t="str">
        <x:v>GDP-share proxy</x:v>
      </x:c>
      <x:c r="N150" s="96" t="n">
        <x:f>IFERROR(INDEX('Methodology'!$E$30:$E$34,MATCH(E150,'Methodology'!$D$30:$D$34,0)),'Methodology'!$E$34)</x:f>
        <x:v>0.23</x:v>
      </x:c>
      <x:c r="O150" s="96" t="n">
        <x:f>IFERROR(INDEX('Methodology'!$F$30:$F$34,MATCH(E150,'Methodology'!$D$30:$D$34,0)),'Methodology'!$F$34)</x:f>
        <x:v>0.62</x:v>
      </x:c>
      <x:c r="P150" s="96" t="n">
        <x:f>IFERROR(INDEX('Methodology'!$G$30:$G$34,MATCH(E150,'Methodology'!$D$30:$D$34,0)),'Methodology'!$G$34)</x:f>
        <x:v>0.45</x:v>
      </x:c>
      <x:c r="Q150" s="97"/>
      <x:c r="R150" s="97"/>
      <x:c r="S150" s="97"/>
      <x:c r="T150" s="97"/>
      <x:c r="U150" s="98" t="n">
        <x:v>99.2577607877553</x:v>
      </x:c>
      <x:c r="V150" s="88" t="n">
        <x:v>2024</x:v>
      </x:c>
      <x:c r="W150" s="98" t="n">
        <x:v>772.151898734177</x:v>
      </x:c>
      <x:c r="X150" s="88" t="n">
        <x:v>2024</x:v>
      </x:c>
      <x:c r="Y150" s="97"/>
      <x:c r="Z150" s="88"/>
      <x:c r="AA150" s="97" t="n">
        <x:f>MIN(0.995,MAX(0.002,IF(COUNTA(R150,U150)=0,N150,MAX(IF(R150="",0,R150),IF(U150="",0,1-EXP(-U150/1000))))))</x:f>
        <x:v>0.09449072684390514</x:v>
      </x:c>
      <x:c r="AB150" s="97" t="n">
        <x:f>MIN(0.995,MAX(0.005,IF(COUNTA(Q150,W150)=0,O150,MAX(IF(Q150="",0,Q150),IF(W150="",0,1-EXP(-W150/1000))))))</x:f>
        <x:v>0.5379822176629944</x:v>
      </x:c>
      <x:c r="AC150" s="97" t="n">
        <x:f>MIN(0.995,MAX(0.005,IF(S150="",P150,S150)))</x:f>
        <x:v>0.45</x:v>
      </x:c>
      <x:c r="AD150" s="97" t="n">
        <x:f>AB150*'Methodology'!$B$31+AA150*'Methodology'!$B$32+AC150*'Methodology'!$B$33</x:f>
        <x:v>0.3739619741100137</x:v>
      </x:c>
      <x:c r="AE150" s="95" t="n">
        <x:f>K150*'Methodology'!$B$29+H150*'Methodology'!$B$30</x:f>
        <x:v>865591140.7407426</x:v>
      </x:c>
      <x:c r="AF150" s="97" t="n">
        <x:f>MIN('Methodology'!$B$36,'Methodology'!$B$34+'Methodology'!$B$35*AD150)</x:f>
        <x:v>0.2942526213592099</x:v>
      </x:c>
      <x:c r="AG150" s="99" t="n">
        <x:v>1.15</x:v>
      </x:c>
      <x:c r="AH150" s="99" t="n">
        <x:v>1</x:v>
      </x:c>
      <x:c r="AI150" s="97" t="n">
        <x:f>MIN('Methodology'!$B$38,MAX('Methodology'!$B$37,(AA150*AG150)/(AA150*AG150+AB150)))</x:f>
        <x:v>0.16804285939005462</x:v>
      </x:c>
      <x:c r="AJ150" s="95" t="n">
        <x:f>AE150*AF150</x:f>
        <x:v>254702462.18827227</x:v>
      </x:c>
      <x:c r="AK150" s="95" t="n">
        <x:f>AJ150*AI150</x:f>
        <x:v>42800930.03980454</x:v>
      </x:c>
      <x:c r="AL150" s="95" t="n">
        <x:f>AJ150-AK150</x:f>
        <x:v>211901532.14846772</x:v>
      </x:c>
      <x:c r="AM150" s="95" t="str">
        <x:v>No</x:v>
      </x:c>
      <x:c r="AN150" s="95" t="n">
        <x:f>IF(AM150&lt;&gt;"Yes",0,IF(Y150&lt;&gt;"",MIN('Methodology'!$B$39*K150,'Methodology'!$B$40*H150*Y150),IF(T150&lt;&gt;"",'Methodology'!$B$41*K150*MIN(T150/0.5,1),0)))</x:f>
        <x:v>0</x:v>
      </x:c>
      <x:c r="AO150" s="95" t="n">
        <x:f>AK150*AH150</x:f>
        <x:v>42800930.03980454</x:v>
      </x:c>
      <x:c r="AP150" s="95" t="n">
        <x:f>MAX(AL150,AN150)*AH150</x:f>
        <x:v>211901532.14846772</x:v>
      </x:c>
      <x:c r="AQ150" s="100"/>
      <x:c r="AR150" s="100"/>
      <x:c r="AS150" s="101" t="n">
        <x:f>'Methodology'!$B$25</x:f>
        <x:v>0.9843925474017061</x:v>
      </x:c>
      <x:c r="AT150" s="101" t="n">
        <x:f>'Methodology'!$B$26</x:f>
        <x:v>0.8745719194860588</x:v>
      </x:c>
      <x:c r="AU150" s="95" t="n">
        <x:f>IF(AQ150="",AO150*AS150,AQ150)</x:f>
        <x:v>42132916.5530454</x:v>
      </x:c>
      <x:c r="AV150" s="95" t="n">
        <x:f>IF(AR150="",AP150*AT150,AR150)</x:f>
        <x:v>185323129.71312222</x:v>
      </x:c>
      <x:c r="AW150" s="85" t="str">
        <x:v>Low</x:v>
      </x:c>
      <x:c r="AX150" s="85" t="str">
        <x:v>IMF card-count inputs; consumption proxy</x:v>
      </x:c>
      <x:c r="AY150" s="85" t="str">
        <x:v>No recent household-consumption series; GDP-share proxy used, reducing precision. Small/tourism-exposed economy; cross-border spending can materially shift totals.</x:v>
      </x:c>
      <x:c r="AZ150" s="85"/>
    </x:row>
    <x:row r="151">
      <x:c r="A151" s="88" t="str">
        <x:v>Samoa</x:v>
      </x:c>
      <x:c r="B151" s="88" t="str">
        <x:v>WS</x:v>
      </x:c>
      <x:c r="C151" s="88" t="str">
        <x:v>WSM</x:v>
      </x:c>
      <x:c r="D151" s="88" t="str">
        <x:v>East Asia &amp; Pacific</x:v>
      </x:c>
      <x:c r="E151" s="88" t="str">
        <x:v>Upper middle income</x:v>
      </x:c>
      <x:c r="F151" s="88" t="n">
        <x:v>218019</x:v>
      </x:c>
      <x:c r="G151" s="88" t="n">
        <x:v>2024</x:v>
      </x:c>
      <x:c r="H151" s="95" t="n">
        <x:v>1175749785.65113</x:v>
      </x:c>
      <x:c r="I151" s="88" t="n">
        <x:v>2024</x:v>
      </x:c>
      <x:c r="J151" s="88" t="str">
        <x:v>World Bank</x:v>
      </x:c>
      <x:c r="K151" s="95" t="n">
        <x:v>891530724.911022</x:v>
      </x:c>
      <x:c r="L151" s="88" t="n">
        <x:v>2024</x:v>
      </x:c>
      <x:c r="M151" s="88" t="str">
        <x:v>World Bank</x:v>
      </x:c>
      <x:c r="N151" s="96" t="n">
        <x:f>IFERROR(INDEX('Methodology'!$E$30:$E$34,MATCH(E151,'Methodology'!$D$30:$D$34,0)),'Methodology'!$E$34)</x:f>
        <x:v>0.23</x:v>
      </x:c>
      <x:c r="O151" s="96" t="n">
        <x:f>IFERROR(INDEX('Methodology'!$F$30:$F$34,MATCH(E151,'Methodology'!$D$30:$D$34,0)),'Methodology'!$F$34)</x:f>
        <x:v>0.62</x:v>
      </x:c>
      <x:c r="P151" s="96" t="n">
        <x:f>IFERROR(INDEX('Methodology'!$G$30:$G$34,MATCH(E151,'Methodology'!$D$30:$D$34,0)),'Methodology'!$G$34)</x:f>
        <x:v>0.45</x:v>
      </x:c>
      <x:c r="Q151" s="97"/>
      <x:c r="R151" s="97"/>
      <x:c r="S151" s="97"/>
      <x:c r="T151" s="97"/>
      <x:c r="U151" s="98" t="n">
        <x:v>0.230760355370947</x:v>
      </x:c>
      <x:c r="V151" s="88" t="n">
        <x:v>2024</x:v>
      </x:c>
      <x:c r="W151" s="98" t="n">
        <x:v>505.266280967215</x:v>
      </x:c>
      <x:c r="X151" s="88" t="n">
        <x:v>2024</x:v>
      </x:c>
      <x:c r="Y151" s="97" t="n">
        <x:v>0.027552960362350398</x:v>
      </x:c>
      <x:c r="Z151" s="88" t="n">
        <x:v>2024</x:v>
      </x:c>
      <x:c r="AA151" s="97" t="n">
        <x:f>MIN(0.995,MAX(0.002,IF(COUNTA(R151,U151)=0,N151,MAX(IF(R151="",0,R151),IF(U151="",0,1-EXP(-U151/1000))))))</x:f>
        <x:v>0.002</x:v>
      </x:c>
      <x:c r="AB151" s="97" t="n">
        <x:f>MIN(0.995,MAX(0.005,IF(COUNTA(Q151,W151)=0,O151,MAX(IF(Q151="",0,Q151),IF(W151="",0,1-EXP(-W151/1000))))))</x:f>
        <x:v>0.39665510522725433</x:v>
      </x:c>
      <x:c r="AC151" s="97" t="n">
        <x:f>MIN(0.995,MAX(0.005,IF(S151="",P151,S151)))</x:f>
        <x:v>0.45</x:v>
      </x:c>
      <x:c r="AD151" s="97" t="n">
        <x:f>AB151*'Methodology'!$B$31+AA151*'Methodology'!$B$32+AC151*'Methodology'!$B$33</x:f>
        <x:v>0.26386030787498993</x:v>
      </x:c>
      <x:c r="AE151" s="95" t="n">
        <x:f>K151*'Methodology'!$B$29+H151*'Methodology'!$B$30</x:f>
        <x:v>976796443.1330543</x:v>
      </x:c>
      <x:c r="AF151" s="97" t="n">
        <x:f>MIN('Methodology'!$B$36,'Methodology'!$B$34+'Methodology'!$B$35*AD151)</x:f>
        <x:v>0.21497942166999273</x:v>
      </x:c>
      <x:c r="AG151" s="99" t="n">
        <x:v>1.65</x:v>
      </x:c>
      <x:c r="AH151" s="99" t="n">
        <x:v>1</x:v>
      </x:c>
      <x:c r="AI151" s="97" t="n">
        <x:f>MIN('Methodology'!$B$38,MAX('Methodology'!$B$37,(AA151*AG151)/(AA151*AG151+AB151)))</x:f>
        <x:v>0.008250926058625858</x:v>
      </x:c>
      <x:c r="AJ151" s="95" t="n">
        <x:f>AE151*AF151</x:f>
        <x:v>209991134.43404993</x:v>
      </x:c>
      <x:c r="AK151" s="95" t="n">
        <x:f>AJ151*AI151</x:f>
        <x:v>1732621.3231823083</x:v>
      </x:c>
      <x:c r="AL151" s="95" t="n">
        <x:f>AJ151-AK151</x:f>
        <x:v>208258513.11086762</x:v>
      </x:c>
      <x:c r="AM151" s="95" t="str">
        <x:v>No</x:v>
      </x:c>
      <x:c r="AN151" s="95" t="n">
        <x:f>IF(AM151&lt;&gt;"Yes",0,IF(Y151&lt;&gt;"",MIN('Methodology'!$B$39*K151,'Methodology'!$B$40*H151*Y151),IF(T151&lt;&gt;"",'Methodology'!$B$41*K151*MIN(T151/0.5,1),0)))</x:f>
        <x:v>0</x:v>
      </x:c>
      <x:c r="AO151" s="95" t="n">
        <x:f>AK151*AH151</x:f>
        <x:v>1732621.3231823083</x:v>
      </x:c>
      <x:c r="AP151" s="95" t="n">
        <x:f>MAX(AL151,AN151)*AH151</x:f>
        <x:v>208258513.11086762</x:v>
      </x:c>
      <x:c r="AQ151" s="100"/>
      <x:c r="AR151" s="100"/>
      <x:c r="AS151" s="101" t="n">
        <x:f>'Methodology'!$B$25</x:f>
        <x:v>0.9843925474017061</x:v>
      </x:c>
      <x:c r="AT151" s="101" t="n">
        <x:f>'Methodology'!$B$26</x:f>
        <x:v>0.8745719194860588</x:v>
      </x:c>
      <x:c r="AU151" s="95" t="n">
        <x:f>IF(AQ151="",AO151*AS151,AQ151)</x:f>
        <x:v>1705579.5180099471</x:v>
      </x:c>
      <x:c r="AV151" s="95" t="n">
        <x:f>IF(AR151="",AP151*AT151,AR151)</x:f>
        <x:v>182137047.56068406</x:v>
      </x:c>
      <x:c r="AW151" s="85" t="str">
        <x:v>Medium</x:v>
      </x:c>
      <x:c r="AX151" s="85" t="str">
        <x:v>IMF card-count inputs</x:v>
      </x:c>
      <x:c r="AY151" s="85" t="str">
        <x:v>Modeled from consumption, card access, and payment-use indicators. Small/tourism-exposed economy; cross-border spending can materially shift totals.</x:v>
      </x:c>
      <x:c r="AZ151" s="85"/>
    </x:row>
    <x:row r="152">
      <x:c r="A152" s="88" t="str">
        <x:v>San Marino</x:v>
      </x:c>
      <x:c r="B152" s="88" t="str">
        <x:v>SM</x:v>
      </x:c>
      <x:c r="C152" s="88" t="str">
        <x:v>SMR</x:v>
      </x:c>
      <x:c r="D152" s="88" t="str">
        <x:v>Europe &amp; Central Asia</x:v>
      </x:c>
      <x:c r="E152" s="88" t="str">
        <x:v>High income</x:v>
      </x:c>
      <x:c r="F152" s="88" t="n">
        <x:v>33977</x:v>
      </x:c>
      <x:c r="G152" s="88" t="n">
        <x:v>2024</x:v>
      </x:c>
      <x:c r="H152" s="95" t="n">
        <x:v>2027243193.5116</x:v>
      </x:c>
      <x:c r="I152" s="88" t="n">
        <x:v>2023</x:v>
      </x:c>
      <x:c r="J152" s="88" t="str">
        <x:v>World Bank</x:v>
      </x:c>
      <x:c r="K152" s="95" t="n">
        <x:v>775740065.862171</x:v>
      </x:c>
      <x:c r="L152" s="88" t="n">
        <x:v>2023</x:v>
      </x:c>
      <x:c r="M152" s="88" t="str">
        <x:v>World Bank</x:v>
      </x:c>
      <x:c r="N152" s="96" t="n">
        <x:f>IFERROR(INDEX('Methodology'!$E$30:$E$34,MATCH(E152,'Methodology'!$D$30:$D$34,0)),'Methodology'!$E$34)</x:f>
        <x:v>0.48</x:v>
      </x:c>
      <x:c r="O152" s="96" t="n">
        <x:f>IFERROR(INDEX('Methodology'!$F$30:$F$34,MATCH(E152,'Methodology'!$D$30:$D$34,0)),'Methodology'!$F$34)</x:f>
        <x:v>0.86</x:v>
      </x:c>
      <x:c r="P152" s="96" t="n">
        <x:f>IFERROR(INDEX('Methodology'!$G$30:$G$34,MATCH(E152,'Methodology'!$D$30:$D$34,0)),'Methodology'!$G$34)</x:f>
        <x:v>0.72</x:v>
      </x:c>
      <x:c r="Q152" s="97"/>
      <x:c r="R152" s="97"/>
      <x:c r="S152" s="97"/>
      <x:c r="T152" s="97"/>
      <x:c r="U152" s="98" t="n">
        <x:v>762.636273538157</x:v>
      </x:c>
      <x:c r="V152" s="88" t="n">
        <x:v>2024</x:v>
      </x:c>
      <x:c r="W152" s="98" t="n">
        <x:v>1923.14622939003</x:v>
      </x:c>
      <x:c r="X152" s="88" t="n">
        <x:v>2024</x:v>
      </x:c>
      <x:c r="Y152" s="97"/>
      <x:c r="Z152" s="88"/>
      <x:c r="AA152" s="97" t="n">
        <x:f>MIN(0.995,MAX(0.002,IF(COUNTA(R152,U152)=0,N152,MAX(IF(R152="",0,R152),IF(U152="",0,1-EXP(-U152/1000))))))</x:f>
        <x:v>0.5335648459170778</x:v>
      </x:c>
      <x:c r="AB152" s="97" t="n">
        <x:f>MIN(0.995,MAX(0.005,IF(COUNTA(Q152,W152)=0,O152,MAX(IF(Q152="",0,Q152),IF(W152="",0,1-EXP(-W152/1000))))))</x:f>
        <x:v>0.853853572149551</x:v>
      </x:c>
      <x:c r="AC152" s="97" t="n">
        <x:f>MIN(0.995,MAX(0.005,IF(S152="",P152,S152)))</x:f>
        <x:v>0.72</x:v>
      </x:c>
      <x:c r="AD152" s="97" t="n">
        <x:f>AB152*'Methodology'!$B$31+AA152*'Methodology'!$B$32+AC152*'Methodology'!$B$33</x:f>
        <x:v>0.7283671607532303</x:v>
      </x:c>
      <x:c r="AE152" s="95" t="n">
        <x:f>K152*'Methodology'!$B$29+H152*'Methodology'!$B$30</x:f>
        <x:v>1151191004.1569996</x:v>
      </x:c>
      <x:c r="AF152" s="97" t="n">
        <x:f>MIN('Methodology'!$B$36,'Methodology'!$B$34+'Methodology'!$B$35*AD152)</x:f>
        <x:v>0.5494243557423258</x:v>
      </x:c>
      <x:c r="AG152" s="99" t="n">
        <x:v>0.85</x:v>
      </x:c>
      <x:c r="AH152" s="99" t="n">
        <x:v>1</x:v>
      </x:c>
      <x:c r="AI152" s="97" t="n">
        <x:f>MIN('Methodology'!$B$38,MAX('Methodology'!$B$37,(AA152*AG152)/(AA152*AG152+AB152)))</x:f>
        <x:v>0.3468990183138195</x:v>
      </x:c>
      <x:c r="AJ152" s="95" t="n">
        <x:f>AE152*AF152</x:f>
        <x:v>632492375.7953206</x:v>
      </x:c>
      <x:c r="AK152" s="95" t="n">
        <x:f>AJ152*AI152</x:f>
        <x:v>219410984.25437212</x:v>
      </x:c>
      <x:c r="AL152" s="95" t="n">
        <x:f>AJ152-AK152</x:f>
        <x:v>413081391.5409485</x:v>
      </x:c>
      <x:c r="AM152" s="95" t="str">
        <x:v>No</x:v>
      </x:c>
      <x:c r="AN152" s="95" t="n">
        <x:f>IF(AM152&lt;&gt;"Yes",0,IF(Y152&lt;&gt;"",MIN('Methodology'!$B$39*K152,'Methodology'!$B$40*H152*Y152),IF(T152&lt;&gt;"",'Methodology'!$B$41*K152*MIN(T152/0.5,1),0)))</x:f>
        <x:v>0</x:v>
      </x:c>
      <x:c r="AO152" s="95" t="n">
        <x:f>AK152*AH152</x:f>
        <x:v>219410984.25437212</x:v>
      </x:c>
      <x:c r="AP152" s="95" t="n">
        <x:f>MAX(AL152,AN152)*AH152</x:f>
        <x:v>413081391.5409485</x:v>
      </x:c>
      <x:c r="AQ152" s="100"/>
      <x:c r="AR152" s="100"/>
      <x:c r="AS152" s="101" t="n">
        <x:f>'Methodology'!$B$25</x:f>
        <x:v>0.9843925474017061</x:v>
      </x:c>
      <x:c r="AT152" s="101" t="n">
        <x:f>'Methodology'!$B$26</x:f>
        <x:v>0.8745719194860588</x:v>
      </x:c>
      <x:c r="AU152" s="95" t="n">
        <x:f>IF(AQ152="",AO152*AS152,AQ152)</x:f>
        <x:v>215986537.718077</x:v>
      </x:c>
      <x:c r="AV152" s="95" t="n">
        <x:f>IF(AR152="",AP152*AT152,AR152)</x:f>
        <x:v>361269385.50393957</x:v>
      </x:c>
      <x:c r="AW152" s="85" t="str">
        <x:v>Medium</x:v>
      </x:c>
      <x:c r="AX152" s="85" t="str">
        <x:v>IMF card-count inputs</x:v>
      </x:c>
      <x:c r="AY152" s="85" t="str">
        <x:v>Modeled from consumption, card access, and payment-use indicators. Small/tourism-exposed economy; cross-border spending can materially shift totals.</x:v>
      </x:c>
      <x:c r="AZ152" s="85"/>
    </x:row>
    <x:row r="153">
      <x:c r="A153" s="88" t="str">
        <x:v>Sao Tome and Principe</x:v>
      </x:c>
      <x:c r="B153" s="88" t="str">
        <x:v>ST</x:v>
      </x:c>
      <x:c r="C153" s="88" t="str">
        <x:v>STP</x:v>
      </x:c>
      <x:c r="D153" s="88" t="str">
        <x:v>Sub-Saharan Africa </x:v>
      </x:c>
      <x:c r="E153" s="88" t="str">
        <x:v>Lower middle income</x:v>
      </x:c>
      <x:c r="F153" s="88" t="n">
        <x:v>235536</x:v>
      </x:c>
      <x:c r="G153" s="88" t="n">
        <x:v>2024</x:v>
      </x:c>
      <x:c r="H153" s="95" t="n">
        <x:v>824992558.045383</x:v>
      </x:c>
      <x:c r="I153" s="88" t="n">
        <x:v>2024</x:v>
      </x:c>
      <x:c r="J153" s="88" t="str">
        <x:v>World Bank</x:v>
      </x:c>
      <x:c r="K153" s="95" t="n">
        <x:v>795765645.079497</x:v>
      </x:c>
      <x:c r="L153" s="88" t="n">
        <x:v>2024</x:v>
      </x:c>
      <x:c r="M153" s="88" t="str">
        <x:v>World Bank</x:v>
      </x:c>
      <x:c r="N153" s="96" t="n">
        <x:f>IFERROR(INDEX('Methodology'!$E$30:$E$34,MATCH(E153,'Methodology'!$D$30:$D$34,0)),'Methodology'!$E$34)</x:f>
        <x:v>0.07</x:v>
      </x:c>
      <x:c r="O153" s="96" t="n">
        <x:f>IFERROR(INDEX('Methodology'!$F$30:$F$34,MATCH(E153,'Methodology'!$D$30:$D$34,0)),'Methodology'!$F$34)</x:f>
        <x:v>0.34</x:v>
      </x:c>
      <x:c r="P153" s="96" t="n">
        <x:f>IFERROR(INDEX('Methodology'!$G$30:$G$34,MATCH(E153,'Methodology'!$D$30:$D$34,0)),'Methodology'!$G$34)</x:f>
        <x:v>0.22</x:v>
      </x:c>
      <x:c r="Q153" s="97"/>
      <x:c r="R153" s="97"/>
      <x:c r="S153" s="97"/>
      <x:c r="T153" s="97"/>
      <x:c r="U153" s="98"/>
      <x:c r="V153" s="88"/>
      <x:c r="W153" s="98" t="n">
        <x:v>385.983869372996</x:v>
      </x:c>
      <x:c r="X153" s="88" t="n">
        <x:v>2023</x:v>
      </x:c>
      <x:c r="Y153" s="97"/>
      <x:c r="Z153" s="88"/>
      <x:c r="AA153" s="97" t="n">
        <x:f>MIN(0.995,MAX(0.002,IF(COUNTA(R153,U153)=0,N153,MAX(IF(R153="",0,R153),IF(U153="",0,1-EXP(-U153/1000))))))</x:f>
        <x:v>0.07</x:v>
      </x:c>
      <x:c r="AB153" s="97" t="n">
        <x:f>MIN(0.995,MAX(0.005,IF(COUNTA(Q153,W153)=0,O153,MAX(IF(Q153="",0,Q153),IF(W153="",0,1-EXP(-W153/1000))))))</x:f>
        <x:v>0.3202185091064432</x:v>
      </x:c>
      <x:c r="AC153" s="97" t="n">
        <x:f>MIN(0.995,MAX(0.005,IF(S153="",P153,S153)))</x:f>
        <x:v>0.22</x:v>
      </x:c>
      <x:c r="AD153" s="97" t="n">
        <x:f>AB153*'Methodology'!$B$31+AA153*'Methodology'!$B$32+AC153*'Methodology'!$B$33</x:f>
        <x:v>0.22262018000854378</x:v>
      </x:c>
      <x:c r="AE153" s="95" t="n">
        <x:f>K153*'Methodology'!$B$29+H153*'Methodology'!$B$30</x:f>
        <x:v>804533718.9692627</x:v>
      </x:c>
      <x:c r="AF153" s="97" t="n">
        <x:f>MIN('Methodology'!$B$36,'Methodology'!$B$34+'Methodology'!$B$35*AD153)</x:f>
        <x:v>0.1852865296061515</x:v>
      </x:c>
      <x:c r="AG153" s="99" t="n">
        <x:v>1.15</x:v>
      </x:c>
      <x:c r="AH153" s="99" t="n">
        <x:v>1</x:v>
      </x:c>
      <x:c r="AI153" s="97" t="n">
        <x:f>MIN('Methodology'!$B$38,MAX('Methodology'!$B$37,(AA153*AG153)/(AA153*AG153+AB153)))</x:f>
        <x:v>0.200889148293913</x:v>
      </x:c>
      <x:c r="AJ153" s="95" t="n">
        <x:f>AE153*AF153</x:f>
        <x:v>149069260.73894545</x:v>
      </x:c>
      <x:c r="AK153" s="95" t="n">
        <x:f>AJ153*AI153</x:f>
        <x:v>29946396.826649997</x:v>
      </x:c>
      <x:c r="AL153" s="95" t="n">
        <x:f>AJ153-AK153</x:f>
        <x:v>119122863.91229546</x:v>
      </x:c>
      <x:c r="AM153" s="95" t="str">
        <x:v>No</x:v>
      </x:c>
      <x:c r="AN153" s="95" t="n">
        <x:f>IF(AM153&lt;&gt;"Yes",0,IF(Y153&lt;&gt;"",MIN('Methodology'!$B$39*K153,'Methodology'!$B$40*H153*Y153),IF(T153&lt;&gt;"",'Methodology'!$B$41*K153*MIN(T153/0.5,1),0)))</x:f>
        <x:v>0</x:v>
      </x:c>
      <x:c r="AO153" s="95" t="n">
        <x:f>AK153*AH153</x:f>
        <x:v>29946396.826649997</x:v>
      </x:c>
      <x:c r="AP153" s="95" t="n">
        <x:f>MAX(AL153,AN153)*AH153</x:f>
        <x:v>119122863.91229546</x:v>
      </x:c>
      <x:c r="AQ153" s="100"/>
      <x:c r="AR153" s="100"/>
      <x:c r="AS153" s="101" t="n">
        <x:f>'Methodology'!$B$25</x:f>
        <x:v>0.9843925474017061</x:v>
      </x:c>
      <x:c r="AT153" s="101" t="n">
        <x:f>'Methodology'!$B$26</x:f>
        <x:v>0.8745719194860588</x:v>
      </x:c>
      <x:c r="AU153" s="95" t="n">
        <x:f>IF(AQ153="",AO153*AS153,AQ153)</x:f>
        <x:v>29479009.85768836</x:v>
      </x:c>
      <x:c r="AV153" s="95" t="n">
        <x:f>IF(AR153="",AP153*AT153,AR153)</x:f>
        <x:v>104181511.74645281</x:v>
      </x:c>
      <x:c r="AW153" s="85" t="str">
        <x:v>Low</x:v>
      </x:c>
      <x:c r="AX153" s="85" t="str">
        <x:v>income/region payment proxy</x:v>
      </x:c>
      <x:c r="AY153" s="85" t="str">
        <x:v>Modeled from consumption, card access, and payment-use indicators. Small/tourism-exposed economy; cross-border spending can materially shift totals.</x:v>
      </x:c>
      <x:c r="AZ153" s="85"/>
    </x:row>
    <x:row r="154">
      <x:c r="A154" s="88" t="str">
        <x:v>Saudi Arabia</x:v>
      </x:c>
      <x:c r="B154" s="88" t="str">
        <x:v>SA</x:v>
      </x:c>
      <x:c r="C154" s="88" t="str">
        <x:v>SAU</x:v>
      </x:c>
      <x:c r="D154" s="88" t="str">
        <x:v>Middle East, North Africa, Afghanistan &amp; Pakistan</x:v>
      </x:c>
      <x:c r="E154" s="88" t="str">
        <x:v>High income</x:v>
      </x:c>
      <x:c r="F154" s="88" t="n">
        <x:v>35300280</x:v>
      </x:c>
      <x:c r="G154" s="88" t="n">
        <x:v>2024</x:v>
      </x:c>
      <x:c r="H154" s="95" t="n">
        <x:v>1254140800000</x:v>
      </x:c>
      <x:c r="I154" s="88" t="n">
        <x:v>2024</x:v>
      </x:c>
      <x:c r="J154" s="88" t="str">
        <x:v>World Bank</x:v>
      </x:c>
      <x:c r="K154" s="95" t="n">
        <x:v>559387733333.333</x:v>
      </x:c>
      <x:c r="L154" s="88" t="n">
        <x:v>2024</x:v>
      </x:c>
      <x:c r="M154" s="88" t="str">
        <x:v>World Bank</x:v>
      </x:c>
      <x:c r="N154" s="96" t="n">
        <x:f>IFERROR(INDEX('Methodology'!$E$30:$E$34,MATCH(E154,'Methodology'!$D$30:$D$34,0)),'Methodology'!$E$34)</x:f>
        <x:v>0.48</x:v>
      </x:c>
      <x:c r="O154" s="96" t="n">
        <x:f>IFERROR(INDEX('Methodology'!$F$30:$F$34,MATCH(E154,'Methodology'!$D$30:$D$34,0)),'Methodology'!$F$34)</x:f>
        <x:v>0.86</x:v>
      </x:c>
      <x:c r="P154" s="96" t="n">
        <x:f>IFERROR(INDEX('Methodology'!$G$30:$G$34,MATCH(E154,'Methodology'!$D$30:$D$34,0)),'Methodology'!$G$34)</x:f>
        <x:v>0.72</x:v>
      </x:c>
      <x:c r="Q154" s="97" t="n">
        <x:v>0.759540585388189</x:v>
      </x:c>
      <x:c r="R154" s="97" t="n">
        <x:v>0.301272214877767</x:v>
      </x:c>
      <x:c r="S154" s="97" t="n">
        <x:v>0.641603226021606</x:v>
      </x:c>
      <x:c r="T154" s="97" t="n">
        <x:v>0.365012282127332</x:v>
      </x:c>
      <x:c r="U154" s="98" t="n">
        <x:v>156.751190049839</x:v>
      </x:c>
      <x:c r="V154" s="88" t="n">
        <x:v>2024</x:v>
      </x:c>
      <x:c r="W154" s="98" t="n">
        <x:v>1942.22775813542</x:v>
      </x:c>
      <x:c r="X154" s="88" t="n">
        <x:v>2024</x:v>
      </x:c>
      <x:c r="Y154" s="97"/>
      <x:c r="Z154" s="88"/>
      <x:c r="AA154" s="97" t="n">
        <x:f>MIN(0.995,MAX(0.002,IF(COUNTA(R154,U154)=0,N154,MAX(IF(R154="",0,R154),IF(U154="",0,1-EXP(-U154/1000))))))</x:f>
        <x:v>0.301272214877767</x:v>
      </x:c>
      <x:c r="AB154" s="97" t="n">
        <x:f>MIN(0.995,MAX(0.005,IF(COUNTA(Q154,W154)=0,O154,MAX(IF(Q154="",0,Q154),IF(W154="",0,1-EXP(-W154/1000))))))</x:f>
        <x:v>0.8566158315355415</x:v>
      </x:c>
      <x:c r="AC154" s="97" t="n">
        <x:f>MIN(0.995,MAX(0.005,IF(S154="",P154,S154)))</x:f>
        <x:v>0.641603226021606</x:v>
      </x:c>
      <x:c r="AD154" s="97" t="n">
        <x:f>AB154*'Methodology'!$B$31+AA154*'Methodology'!$B$32+AC154*'Methodology'!$B$33</x:f>
        <x:v>0.640744305153927</x:v>
      </x:c>
      <x:c r="AE154" s="95" t="n">
        <x:f>K154*'Methodology'!$B$29+H154*'Methodology'!$B$30</x:f>
        <x:v>767813653333.333</x:v>
      </x:c>
      <x:c r="AF154" s="97" t="n">
        <x:f>MIN('Methodology'!$B$36,'Methodology'!$B$34+'Methodology'!$B$35*AD154)</x:f>
        <x:v>0.48633589971082747</x:v>
      </x:c>
      <x:c r="AG154" s="99" t="n">
        <x:v>1.2</x:v>
      </x:c>
      <x:c r="AH154" s="99" t="n">
        <x:v>1</x:v>
      </x:c>
      <x:c r="AI154" s="97" t="n">
        <x:f>MIN('Methodology'!$B$38,MAX('Methodology'!$B$37,(AA154*AG154)/(AA154*AG154+AB154)))</x:f>
        <x:v>0.2967851963153318</x:v>
      </x:c>
      <x:c r="AJ154" s="95" t="n">
        <x:f>AE154*AF154</x:f>
        <x:v>373415343904.1239</x:v>
      </x:c>
      <x:c r="AK154" s="95" t="n">
        <x:f>AJ154*AI154</x:f>
        <x:v>110824146147.74254</x:v>
      </x:c>
      <x:c r="AL154" s="95" t="n">
        <x:f>AJ154-AK154</x:f>
        <x:v>262591197756.38135</x:v>
      </x:c>
      <x:c r="AM154" s="95" t="str">
        <x:v>No</x:v>
      </x:c>
      <x:c r="AN154" s="95" t="n">
        <x:f>IF(AM154&lt;&gt;"Yes",0,IF(Y154&lt;&gt;"",MIN('Methodology'!$B$39*K154,'Methodology'!$B$40*H154*Y154),IF(T154&lt;&gt;"",'Methodology'!$B$41*K154*MIN(T154/0.5,1),0)))</x:f>
        <x:v>0</x:v>
      </x:c>
      <x:c r="AO154" s="95" t="n">
        <x:f>AK154*AH154</x:f>
        <x:v>110824146147.74254</x:v>
      </x:c>
      <x:c r="AP154" s="95" t="n">
        <x:f>MAX(AL154,AN154)*AH154</x:f>
        <x:v>262591197756.38135</x:v>
      </x:c>
      <x:c r="AQ154" s="100"/>
      <x:c r="AR154" s="100"/>
      <x:c r="AS154" s="101" t="n">
        <x:f>'Methodology'!$B$25</x:f>
        <x:v>0.9843925474017061</x:v>
      </x:c>
      <x:c r="AT154" s="101" t="n">
        <x:f>'Methodology'!$B$26</x:f>
        <x:v>0.8745719194860588</x:v>
      </x:c>
      <x:c r="AU154" s="95" t="n">
        <x:f>IF(AQ154="",AO154*AS154,AQ154)</x:f>
        <x:v>109094463539.99525</x:v>
      </x:c>
      <x:c r="AV154" s="95" t="n">
        <x:f>IF(AR154="",AP154*AT154,AR154)</x:f>
        <x:v>229654887861.9417</x:v>
      </x:c>
      <x:c r="AW154" s="85" t="str">
        <x:v>Medium-high</x:v>
      </x:c>
      <x:c r="AX154" s="85" t="str">
        <x:v>IMF card-count inputs</x:v>
      </x:c>
      <x:c r="AY154" s="85" t="str">
        <x:v>Modeled from consumption, card access, and payment-use indicators.</x:v>
      </x:c>
      <x:c r="AZ154" s="85"/>
    </x:row>
    <x:row r="155">
      <x:c r="A155" s="88" t="str">
        <x:v>Senegal</x:v>
      </x:c>
      <x:c r="B155" s="88" t="str">
        <x:v>SN</x:v>
      </x:c>
      <x:c r="C155" s="88" t="str">
        <x:v>SEN</x:v>
      </x:c>
      <x:c r="D155" s="88" t="str">
        <x:v>Sub-Saharan Africa </x:v>
      </x:c>
      <x:c r="E155" s="88" t="str">
        <x:v>Lower middle income</x:v>
      </x:c>
      <x:c r="F155" s="88" t="n">
        <x:v>18501984</x:v>
      </x:c>
      <x:c r="G155" s="88" t="n">
        <x:v>2024</x:v>
      </x:c>
      <x:c r="H155" s="95" t="n">
        <x:v>32169996051.8502</x:v>
      </x:c>
      <x:c r="I155" s="88" t="n">
        <x:v>2024</x:v>
      </x:c>
      <x:c r="J155" s="88" t="str">
        <x:v>World Bank</x:v>
      </x:c>
      <x:c r="K155" s="95" t="n">
        <x:v>21278371415.3553</x:v>
      </x:c>
      <x:c r="L155" s="88" t="n">
        <x:v>2024</x:v>
      </x:c>
      <x:c r="M155" s="88" t="str">
        <x:v>World Bank</x:v>
      </x:c>
      <x:c r="N155" s="96" t="n">
        <x:f>IFERROR(INDEX('Methodology'!$E$30:$E$34,MATCH(E155,'Methodology'!$D$30:$D$34,0)),'Methodology'!$E$34)</x:f>
        <x:v>0.07</x:v>
      </x:c>
      <x:c r="O155" s="96" t="n">
        <x:f>IFERROR(INDEX('Methodology'!$F$30:$F$34,MATCH(E155,'Methodology'!$D$30:$D$34,0)),'Methodology'!$F$34)</x:f>
        <x:v>0.34</x:v>
      </x:c>
      <x:c r="P155" s="96" t="n">
        <x:f>IFERROR(INDEX('Methodology'!$G$30:$G$34,MATCH(E155,'Methodology'!$D$30:$D$34,0)),'Methodology'!$G$34)</x:f>
        <x:v>0.22</x:v>
      </x:c>
      <x:c r="Q155" s="97" t="n">
        <x:v>0.327258658884175</x:v>
      </x:c>
      <x:c r="R155" s="97" t="n">
        <x:v>0.091438370289336</x:v>
      </x:c>
      <x:c r="S155" s="97" t="n">
        <x:v>0.369725330533568</x:v>
      </x:c>
      <x:c r="T155" s="97" t="n">
        <x:v>0.66912648954156</x:v>
      </x:c>
      <x:c r="U155" s="98"/>
      <x:c r="V155" s="88"/>
      <x:c r="W155" s="98" t="n">
        <x:v>144.781291944014</x:v>
      </x:c>
      <x:c r="X155" s="88" t="n">
        <x:v>2023</x:v>
      </x:c>
      <x:c r="Y155" s="97" t="n">
        <x:v>2.07138685825636</x:v>
      </x:c>
      <x:c r="Z155" s="88" t="n">
        <x:v>2023</x:v>
      </x:c>
      <x:c r="AA155" s="97" t="n">
        <x:f>MIN(0.995,MAX(0.002,IF(COUNTA(R155,U155)=0,N155,MAX(IF(R155="",0,R155),IF(U155="",0,1-EXP(-U155/1000))))))</x:f>
        <x:v>0.091438370289336</x:v>
      </x:c>
      <x:c r="AB155" s="97" t="n">
        <x:f>MIN(0.995,MAX(0.005,IF(COUNTA(Q155,W155)=0,O155,MAX(IF(Q155="",0,Q155),IF(W155="",0,1-EXP(-W155/1000))))))</x:f>
        <x:v>0.327258658884175</x:v>
      </x:c>
      <x:c r="AC155" s="97" t="n">
        <x:f>MIN(0.995,MAX(0.005,IF(S155="",P155,S155)))</x:f>
        <x:v>0.369725330533568</x:v>
      </x:c>
      <x:c r="AD155" s="97" t="n">
        <x:f>AB155*'Methodology'!$B$31+AA155*'Methodology'!$B$32+AC155*'Methodology'!$B$33</x:f>
        <x:v>0.24896822504092064</x:v>
      </x:c>
      <x:c r="AE155" s="95" t="n">
        <x:f>K155*'Methodology'!$B$29+H155*'Methodology'!$B$30</x:f>
        <x:v>24545858806.303772</x:v>
      </x:c>
      <x:c r="AF155" s="97" t="n">
        <x:f>MIN('Methodology'!$B$36,'Methodology'!$B$34+'Methodology'!$B$35*AD155)</x:f>
        <x:v>0.20425712202946286</x:v>
      </x:c>
      <x:c r="AG155" s="99" t="n">
        <x:v>1.15</x:v>
      </x:c>
      <x:c r="AH155" s="99" t="n">
        <x:v>1</x:v>
      </x:c>
      <x:c r="AI155" s="97" t="n">
        <x:f>MIN('Methodology'!$B$38,MAX('Methodology'!$B$37,(AA155*AG155)/(AA155*AG155+AB155)))</x:f>
        <x:v>0.24317996495311275</x:v>
      </x:c>
      <x:c r="AJ155" s="95" t="n">
        <x:f>AE155*AF155</x:f>
        <x:v>5013666477.517156</x:v>
      </x:c>
      <x:c r="AK155" s="95" t="n">
        <x:f>AJ155*AI155</x:f>
        <x:v>1219223238.2892182</x:v>
      </x:c>
      <x:c r="AL155" s="95" t="n">
        <x:f>AJ155-AK155</x:f>
        <x:v>3794443239.2279377</x:v>
      </x:c>
      <x:c r="AM155" s="95" t="str">
        <x:v>Yes</x:v>
      </x:c>
      <x:c r="AN155" s="95" t="n">
        <x:f>IF(AM155&lt;&gt;"Yes",0,IF(Y155&lt;&gt;"",MIN('Methodology'!$B$39*K155,'Methodology'!$B$40*H155*Y155),IF(T155&lt;&gt;"",'Methodology'!$B$41*K155*MIN(T155/0.5,1),0)))</x:f>
        <x:v>5319592853.838825</x:v>
      </x:c>
      <x:c r="AO155" s="95" t="n">
        <x:f>AK155*AH155</x:f>
        <x:v>1219223238.2892182</x:v>
      </x:c>
      <x:c r="AP155" s="95" t="n">
        <x:f>MAX(AL155,AN155)*AH155</x:f>
        <x:v>5319592853.838825</x:v>
      </x:c>
      <x:c r="AQ155" s="100"/>
      <x:c r="AR155" s="100"/>
      <x:c r="AS155" s="101" t="n">
        <x:f>'Methodology'!$B$25</x:f>
        <x:v>0.9843925474017061</x:v>
      </x:c>
      <x:c r="AT155" s="101" t="n">
        <x:f>'Methodology'!$B$26</x:f>
        <x:v>0.8745719194860588</x:v>
      </x:c>
      <x:c r="AU155" s="95" t="n">
        <x:f>IF(AQ155="",AO155*AS155,AQ155)</x:f>
        <x:v>1200194269.3908808</x:v>
      </x:c>
      <x:c r="AV155" s="95" t="n">
        <x:f>IF(AR155="",AP155*AT155,AR155)</x:f>
        <x:v>4652366533.066143</x:v>
      </x:c>
      <x:c r="AW155" s="85" t="str">
        <x:v>Medium-high</x:v>
      </x:c>
      <x:c r="AX155" s="85" t="str">
        <x:v>Findex ownership inputs; mobile-money analog</x:v>
      </x:c>
      <x:c r="AY155" s="85" t="str">
        <x:v>Mobile-money-heavy market; debit/equivalent estimate includes a capped purchase-like proxy (not the full value of transfers).</x:v>
      </x:c>
      <x:c r="AZ155" s="85"/>
    </x:row>
    <x:row r="156">
      <x:c r="A156" s="88" t="str">
        <x:v>Serbia</x:v>
      </x:c>
      <x:c r="B156" s="88" t="str">
        <x:v>RS</x:v>
      </x:c>
      <x:c r="C156" s="88" t="str">
        <x:v>SRB</x:v>
      </x:c>
      <x:c r="D156" s="88" t="str">
        <x:v>Europe &amp; Central Asia</x:v>
      </x:c>
      <x:c r="E156" s="88" t="str">
        <x:v>Upper middle income</x:v>
      </x:c>
      <x:c r="F156" s="88" t="n">
        <x:v>6586476</x:v>
      </x:c>
      <x:c r="G156" s="88" t="n">
        <x:v>2024</x:v>
      </x:c>
      <x:c r="H156" s="95" t="n">
        <x:v>90088366320.4062</x:v>
      </x:c>
      <x:c r="I156" s="88" t="n">
        <x:v>2024</x:v>
      </x:c>
      <x:c r="J156" s="88" t="str">
        <x:v>World Bank</x:v>
      </x:c>
      <x:c r="K156" s="95" t="n">
        <x:v>55888728368.4378</x:v>
      </x:c>
      <x:c r="L156" s="88" t="n">
        <x:v>2024</x:v>
      </x:c>
      <x:c r="M156" s="88" t="str">
        <x:v>World Bank</x:v>
      </x:c>
      <x:c r="N156" s="96" t="n">
        <x:f>IFERROR(INDEX('Methodology'!$E$30:$E$34,MATCH(E156,'Methodology'!$D$30:$D$34,0)),'Methodology'!$E$34)</x:f>
        <x:v>0.23</x:v>
      </x:c>
      <x:c r="O156" s="96" t="n">
        <x:f>IFERROR(INDEX('Methodology'!$F$30:$F$34,MATCH(E156,'Methodology'!$D$30:$D$34,0)),'Methodology'!$F$34)</x:f>
        <x:v>0.62</x:v>
      </x:c>
      <x:c r="P156" s="96" t="n">
        <x:f>IFERROR(INDEX('Methodology'!$G$30:$G$34,MATCH(E156,'Methodology'!$D$30:$D$34,0)),'Methodology'!$G$34)</x:f>
        <x:v>0.45</x:v>
      </x:c>
      <x:c r="Q156" s="97" t="n">
        <x:v>0.752515863385761</x:v>
      </x:c>
      <x:c r="R156" s="97" t="n">
        <x:v>0.242905796677352</x:v>
      </x:c>
      <x:c r="S156" s="97" t="n">
        <x:v>0.537800118219304</x:v>
      </x:c>
      <x:c r="T156" s="97"/>
      <x:c r="U156" s="98" t="n">
        <x:v>216.396353849156</x:v>
      </x:c>
      <x:c r="V156" s="88" t="n">
        <x:v>2024</x:v>
      </x:c>
      <x:c r="W156" s="98" t="n">
        <x:v>2704.66105881021</x:v>
      </x:c>
      <x:c r="X156" s="88" t="n">
        <x:v>2024</x:v>
      </x:c>
      <x:c r="Y156" s="97"/>
      <x:c r="Z156" s="88"/>
      <x:c r="AA156" s="97" t="n">
        <x:f>MIN(0.995,MAX(0.002,IF(COUNTA(R156,U156)=0,N156,MAX(IF(R156="",0,R156),IF(U156="",0,1-EXP(-U156/1000))))))</x:f>
        <x:v>0.242905796677352</x:v>
      </x:c>
      <x:c r="AB156" s="97" t="n">
        <x:f>MIN(0.995,MAX(0.005,IF(COUNTA(Q156,W156)=0,O156,MAX(IF(Q156="",0,Q156),IF(W156="",0,1-EXP(-W156/1000))))))</x:f>
        <x:v>0.9331070072047768</x:v>
      </x:c>
      <x:c r="AC156" s="97" t="n">
        <x:f>MIN(0.995,MAX(0.005,IF(S156="",P156,S156)))</x:f>
        <x:v>0.537800118219304</x:v>
      </x:c>
      <x:c r="AD156" s="97" t="n">
        <x:f>AB156*'Methodology'!$B$31+AA156*'Methodology'!$B$32+AC156*'Methodology'!$B$33</x:f>
        <x:v>0.6520058946216308</x:v>
      </x:c>
      <x:c r="AE156" s="95" t="n">
        <x:f>K156*'Methodology'!$B$29+H156*'Methodology'!$B$30</x:f>
        <x:v>66148619754.02832</x:v>
      </x:c>
      <x:c r="AF156" s="97" t="n">
        <x:f>MIN('Methodology'!$B$36,'Methodology'!$B$34+'Methodology'!$B$35*AD156)</x:f>
        <x:v>0.4944442441275742</x:v>
      </x:c>
      <x:c r="AG156" s="99" t="n">
        <x:v>0.85</x:v>
      </x:c>
      <x:c r="AH156" s="99" t="n">
        <x:v>1</x:v>
      </x:c>
      <x:c r="AI156" s="97" t="n">
        <x:f>MIN('Methodology'!$B$38,MAX('Methodology'!$B$37,(AA156*AG156)/(AA156*AG156+AB156)))</x:f>
        <x:v>0.18118120940029928</x:v>
      </x:c>
      <x:c r="AJ156" s="95" t="n">
        <x:f>AE156*AF156</x:f>
        <x:v>32706804294.362858</x:v>
      </x:c>
      <x:c r="AK156" s="95" t="n">
        <x:f>AJ156*AI156</x:f>
        <x:v>5925858357.671564</x:v>
      </x:c>
      <x:c r="AL156" s="95" t="n">
        <x:f>AJ156-AK156</x:f>
        <x:v>26780945936.69129</x:v>
      </x:c>
      <x:c r="AM156" s="95" t="str">
        <x:v>No</x:v>
      </x:c>
      <x:c r="AN156" s="95" t="n">
        <x:f>IF(AM156&lt;&gt;"Yes",0,IF(Y156&lt;&gt;"",MIN('Methodology'!$B$39*K156,'Methodology'!$B$40*H156*Y156),IF(T156&lt;&gt;"",'Methodology'!$B$41*K156*MIN(T156/0.5,1),0)))</x:f>
        <x:v>0</x:v>
      </x:c>
      <x:c r="AO156" s="95" t="n">
        <x:f>AK156*AH156</x:f>
        <x:v>5925858357.671564</x:v>
      </x:c>
      <x:c r="AP156" s="95" t="n">
        <x:f>MAX(AL156,AN156)*AH156</x:f>
        <x:v>26780945936.69129</x:v>
      </x:c>
      <x:c r="AQ156" s="100"/>
      <x:c r="AR156" s="100"/>
      <x:c r="AS156" s="101" t="n">
        <x:f>'Methodology'!$B$25</x:f>
        <x:v>0.9843925474017061</x:v>
      </x:c>
      <x:c r="AT156" s="101" t="n">
        <x:f>'Methodology'!$B$26</x:f>
        <x:v>0.8745719194860588</x:v>
      </x:c>
      <x:c r="AU156" s="95" t="n">
        <x:f>IF(AQ156="",AO156*AS156,AQ156)</x:f>
        <x:v>5833370804.250002</x:v>
      </x:c>
      <x:c r="AV156" s="95" t="n">
        <x:f>IF(AR156="",AP156*AT156,AR156)</x:f>
        <x:v>23421863293.50447</x:v>
      </x:c>
      <x:c r="AW156" s="85" t="str">
        <x:v>Medium-high</x:v>
      </x:c>
      <x:c r="AX156" s="85" t="str">
        <x:v>IMF card-count inputs</x:v>
      </x:c>
      <x:c r="AY156" s="85" t="str">
        <x:v>Modeled from consumption, card access, and payment-use indicators.</x:v>
      </x:c>
      <x:c r="AZ156" s="85"/>
    </x:row>
    <x:row r="157">
      <x:c r="A157" s="88" t="str">
        <x:v>Seychelles</x:v>
      </x:c>
      <x:c r="B157" s="88" t="str">
        <x:v>SC</x:v>
      </x:c>
      <x:c r="C157" s="88" t="str">
        <x:v>SYC</x:v>
      </x:c>
      <x:c r="D157" s="88" t="str">
        <x:v>Sub-Saharan Africa </x:v>
      </x:c>
      <x:c r="E157" s="88" t="str">
        <x:v>High income</x:v>
      </x:c>
      <x:c r="F157" s="88" t="n">
        <x:v>121354</x:v>
      </x:c>
      <x:c r="G157" s="88" t="n">
        <x:v>2024</x:v>
      </x:c>
      <x:c r="H157" s="95" t="n">
        <x:v>2228608684.29911</x:v>
      </x:c>
      <x:c r="I157" s="88" t="n">
        <x:v>2024</x:v>
      </x:c>
      <x:c r="J157" s="88" t="str">
        <x:v>World Bank</x:v>
      </x:c>
      <x:c r="K157" s="95" t="n">
        <x:v>1539407412.11807</x:v>
      </x:c>
      <x:c r="L157" s="88" t="n">
        <x:v>2024</x:v>
      </x:c>
      <x:c r="M157" s="88" t="str">
        <x:v>World Bank</x:v>
      </x:c>
      <x:c r="N157" s="96" t="n">
        <x:f>IFERROR(INDEX('Methodology'!$E$30:$E$34,MATCH(E157,'Methodology'!$D$30:$D$34,0)),'Methodology'!$E$34)</x:f>
        <x:v>0.48</x:v>
      </x:c>
      <x:c r="O157" s="96" t="n">
        <x:f>IFERROR(INDEX('Methodology'!$F$30:$F$34,MATCH(E157,'Methodology'!$D$30:$D$34,0)),'Methodology'!$F$34)</x:f>
        <x:v>0.86</x:v>
      </x:c>
      <x:c r="P157" s="96" t="n">
        <x:f>IFERROR(INDEX('Methodology'!$G$30:$G$34,MATCH(E157,'Methodology'!$D$30:$D$34,0)),'Methodology'!$G$34)</x:f>
        <x:v>0.72</x:v>
      </x:c>
      <x:c r="Q157" s="97"/>
      <x:c r="R157" s="97"/>
      <x:c r="S157" s="97"/>
      <x:c r="T157" s="97"/>
      <x:c r="U157" s="98" t="n">
        <x:v>86.4715372205577</x:v>
      </x:c>
      <x:c r="V157" s="88" t="n">
        <x:v>2024</x:v>
      </x:c>
      <x:c r="W157" s="98" t="n">
        <x:v>1235.33072136437</x:v>
      </x:c>
      <x:c r="X157" s="88" t="n">
        <x:v>2024</x:v>
      </x:c>
      <x:c r="Y157" s="97" t="n">
        <x:v>0.000529841657104944</x:v>
      </x:c>
      <x:c r="Z157" s="88" t="n">
        <x:v>2024</x:v>
      </x:c>
      <x:c r="AA157" s="97" t="n">
        <x:f>MIN(0.995,MAX(0.002,IF(COUNTA(R157,U157)=0,N157,MAX(IF(R157="",0,R157),IF(U157="",0,1-EXP(-U157/1000))))))</x:f>
        <x:v>0.08283834661694767</x:v>
      </x:c>
      <x:c r="AB157" s="97" t="n">
        <x:f>MIN(0.995,MAX(0.005,IF(COUNTA(Q157,W157)=0,O157,MAX(IF(Q157="",0,Q157),IF(W157="",0,1-EXP(-W157/1000))))))</x:f>
        <x:v>0.7092614069980565</x:v>
      </x:c>
      <x:c r="AC157" s="97" t="n">
        <x:f>MIN(0.995,MAX(0.005,IF(S157="",P157,S157)))</x:f>
        <x:v>0.72</x:v>
      </x:c>
      <x:c r="AD157" s="97" t="n">
        <x:f>AB157*'Methodology'!$B$31+AA157*'Methodology'!$B$32+AC157*'Methodology'!$B$33</x:f>
        <x:v>0.4910871951648628</x:v>
      </x:c>
      <x:c r="AE157" s="95" t="n">
        <x:f>K157*'Methodology'!$B$29+H157*'Methodology'!$B$30</x:f>
        <x:v>1746167793.7723818</x:v>
      </x:c>
      <x:c r="AF157" s="97" t="n">
        <x:f>MIN('Methodology'!$B$36,'Methodology'!$B$34+'Methodology'!$B$35*AD157)</x:f>
        <x:v>0.37858278051870126</x:v>
      </x:c>
      <x:c r="AG157" s="99" t="n">
        <x:v>1.15</x:v>
      </x:c>
      <x:c r="AH157" s="99" t="n">
        <x:v>1</x:v>
      </x:c>
      <x:c r="AI157" s="97" t="n">
        <x:f>MIN('Methodology'!$B$38,MAX('Methodology'!$B$37,(AA157*AG157)/(AA157*AG157+AB157)))</x:f>
        <x:v>0.11841029022137722</x:v>
      </x:c>
      <x:c r="AJ157" s="95" t="n">
        <x:f>AE157*AF157</x:f>
        <x:v>661069058.6185544</x:v>
      </x:c>
      <x:c r="AK157" s="95" t="n">
        <x:f>AJ157*AI157</x:f>
        <x:v>78277379.08739565</x:v>
      </x:c>
      <x:c r="AL157" s="95" t="n">
        <x:f>AJ157-AK157</x:f>
        <x:v>582791679.5311587</x:v>
      </x:c>
      <x:c r="AM157" s="95" t="str">
        <x:v>No</x:v>
      </x:c>
      <x:c r="AN157" s="95" t="n">
        <x:f>IF(AM157&lt;&gt;"Yes",0,IF(Y157&lt;&gt;"",MIN('Methodology'!$B$39*K157,'Methodology'!$B$40*H157*Y157),IF(T157&lt;&gt;"",'Methodology'!$B$41*K157*MIN(T157/0.5,1),0)))</x:f>
        <x:v>0</x:v>
      </x:c>
      <x:c r="AO157" s="95" t="n">
        <x:f>AK157*AH157</x:f>
        <x:v>78277379.08739565</x:v>
      </x:c>
      <x:c r="AP157" s="95" t="n">
        <x:f>MAX(AL157,AN157)*AH157</x:f>
        <x:v>582791679.5311587</x:v>
      </x:c>
      <x:c r="AQ157" s="100"/>
      <x:c r="AR157" s="100"/>
      <x:c r="AS157" s="101" t="n">
        <x:f>'Methodology'!$B$25</x:f>
        <x:v>0.9843925474017061</x:v>
      </x:c>
      <x:c r="AT157" s="101" t="n">
        <x:f>'Methodology'!$B$26</x:f>
        <x:v>0.8745719194860588</x:v>
      </x:c>
      <x:c r="AU157" s="95" t="n">
        <x:f>IF(AQ157="",AO157*AS157,AQ157)</x:f>
        <x:v>77055668.60377045</x:v>
      </x:c>
      <x:c r="AV157" s="95" t="n">
        <x:f>IF(AR157="",AP157*AT157,AR157)</x:f>
        <x:v>509693237.8280695</x:v>
      </x:c>
      <x:c r="AW157" s="85" t="str">
        <x:v>Medium</x:v>
      </x:c>
      <x:c r="AX157" s="85" t="str">
        <x:v>IMF card-count inputs</x:v>
      </x:c>
      <x:c r="AY157" s="85" t="str">
        <x:v>Modeled from consumption, card access, and payment-use indicators. Small/tourism-exposed economy; cross-border spending can materially shift totals.</x:v>
      </x:c>
      <x:c r="AZ157" s="85"/>
    </x:row>
    <x:row r="158">
      <x:c r="A158" s="88" t="str">
        <x:v>Sierra Leone</x:v>
      </x:c>
      <x:c r="B158" s="88" t="str">
        <x:v>SL</x:v>
      </x:c>
      <x:c r="C158" s="88" t="str">
        <x:v>SLE</x:v>
      </x:c>
      <x:c r="D158" s="88" t="str">
        <x:v>Sub-Saharan Africa </x:v>
      </x:c>
      <x:c r="E158" s="88" t="str">
        <x:v>Low income</x:v>
      </x:c>
      <x:c r="F158" s="88" t="n">
        <x:v>8642022</x:v>
      </x:c>
      <x:c r="G158" s="88" t="n">
        <x:v>2024</x:v>
      </x:c>
      <x:c r="H158" s="95" t="n">
        <x:v>6971127234.07241</x:v>
      </x:c>
      <x:c r="I158" s="88" t="n">
        <x:v>2024</x:v>
      </x:c>
      <x:c r="J158" s="88" t="str">
        <x:v>World Bank</x:v>
      </x:c>
      <x:c r="K158" s="95" t="n">
        <x:v>5572531481.28102</x:v>
      </x:c>
      <x:c r="L158" s="88" t="n">
        <x:v>2024</x:v>
      </x:c>
      <x:c r="M158" s="88" t="str">
        <x:v>World Bank</x:v>
      </x:c>
      <x:c r="N158" s="96" t="n">
        <x:f>IFERROR(INDEX('Methodology'!$E$30:$E$34,MATCH(E158,'Methodology'!$D$30:$D$34,0)),'Methodology'!$E$34)</x:f>
        <x:v>0.015</x:v>
      </x:c>
      <x:c r="O158" s="96" t="n">
        <x:f>IFERROR(INDEX('Methodology'!$F$30:$F$34,MATCH(E158,'Methodology'!$D$30:$D$34,0)),'Methodology'!$F$34)</x:f>
        <x:v>0.11</x:v>
      </x:c>
      <x:c r="P158" s="96" t="n">
        <x:f>IFERROR(INDEX('Methodology'!$G$30:$G$34,MATCH(E158,'Methodology'!$D$30:$D$34,0)),'Methodology'!$G$34)</x:f>
        <x:v>0.08</x:v>
      </x:c>
      <x:c r="Q158" s="97" t="n">
        <x:v>0.0346347715228421</x:v>
      </x:c>
      <x:c r="R158" s="97" t="n">
        <x:v>0.0106468707889552</x:v>
      </x:c>
      <x:c r="S158" s="97" t="n">
        <x:v>0.0522927130109357</x:v>
      </x:c>
      <x:c r="T158" s="97" t="n">
        <x:v>0.321957258314931</x:v>
      </x:c>
      <x:c r="U158" s="98"/>
      <x:c r="V158" s="88"/>
      <x:c r="W158" s="98"/>
      <x:c r="X158" s="88"/>
      <x:c r="Y158" s="97" t="n">
        <x:v>484121.450645575</x:v>
      </x:c>
      <x:c r="Z158" s="88" t="n">
        <x:v>2023</x:v>
      </x:c>
      <x:c r="AA158" s="97" t="n">
        <x:f>MIN(0.995,MAX(0.002,IF(COUNTA(R158,U158)=0,N158,MAX(IF(R158="",0,R158),IF(U158="",0,1-EXP(-U158/1000))))))</x:f>
        <x:v>0.0106468707889552</x:v>
      </x:c>
      <x:c r="AB158" s="97" t="n">
        <x:f>MIN(0.995,MAX(0.005,IF(COUNTA(Q158,W158)=0,O158,MAX(IF(Q158="",0,Q158),IF(W158="",0,1-EXP(-W158/1000))))))</x:f>
        <x:v>0.0346347715228421</x:v>
      </x:c>
      <x:c r="AC158" s="97" t="n">
        <x:f>MIN(0.995,MAX(0.005,IF(S158="",P158,S158)))</x:f>
        <x:v>0.0522927130109357</x:v>
      </x:c>
      <x:c r="AD158" s="97" t="n">
        <x:f>AB158*'Methodology'!$B$31+AA158*'Methodology'!$B$32+AC158*'Methodology'!$B$33</x:f>
        <x:v>0.028004800414791045</x:v>
      </x:c>
      <x:c r="AE158" s="95" t="n">
        <x:f>K158*'Methodology'!$B$29+H158*'Methodology'!$B$30</x:f>
        <x:v>5992110207.118437</x:v>
      </x:c>
      <x:c r="AF158" s="97" t="n">
        <x:f>MIN('Methodology'!$B$36,'Methodology'!$B$34+'Methodology'!$B$35*AD158)</x:f>
        <x:v>0.045163456298649554</x:v>
      </x:c>
      <x:c r="AG158" s="99" t="n">
        <x:v>1.15</x:v>
      </x:c>
      <x:c r="AH158" s="99" t="n">
        <x:v>1</x:v>
      </x:c>
      <x:c r="AI158" s="97" t="n">
        <x:f>MIN('Methodology'!$B$38,MAX('Methodology'!$B$37,(AA158*AG158)/(AA158*AG158+AB158)))</x:f>
        <x:v>0.26118276482665276</x:v>
      </x:c>
      <x:c r="AJ158" s="95" t="n">
        <x:f>AE158*AF158</x:f>
        <x:v>270624407.47588545</x:v>
      </x:c>
      <x:c r="AK158" s="95" t="n">
        <x:f>AJ158*AI158</x:f>
        <x:v>70682430.97412644</x:v>
      </x:c>
      <x:c r="AL158" s="95" t="n">
        <x:f>AJ158-AK158</x:f>
        <x:v>199941976.501759</x:v>
      </x:c>
      <x:c r="AM158" s="95" t="str">
        <x:v>Yes</x:v>
      </x:c>
      <x:c r="AN158" s="95" t="n">
        <x:f>IF(AM158&lt;&gt;"Yes",0,IF(Y158&lt;&gt;"",MIN('Methodology'!$B$39*K158,'Methodology'!$B$40*H158*Y158),IF(T158&lt;&gt;"",'Methodology'!$B$41*K158*MIN(T158/0.5,1),0)))</x:f>
        <x:v>1393132870.320255</x:v>
      </x:c>
      <x:c r="AO158" s="95" t="n">
        <x:f>AK158*AH158</x:f>
        <x:v>70682430.97412644</x:v>
      </x:c>
      <x:c r="AP158" s="95" t="n">
        <x:f>MAX(AL158,AN158)*AH158</x:f>
        <x:v>1393132870.320255</x:v>
      </x:c>
      <x:c r="AQ158" s="100"/>
      <x:c r="AR158" s="100"/>
      <x:c r="AS158" s="101" t="n">
        <x:f>'Methodology'!$B$25</x:f>
        <x:v>0.9843925474017061</x:v>
      </x:c>
      <x:c r="AT158" s="101" t="n">
        <x:f>'Methodology'!$B$26</x:f>
        <x:v>0.8745719194860588</x:v>
      </x:c>
      <x:c r="AU158" s="95" t="n">
        <x:f>IF(AQ158="",AO158*AS158,AQ158)</x:f>
        <x:v>69579258.28316559</x:v>
      </x:c>
      <x:c r="AV158" s="95" t="n">
        <x:f>IF(AR158="",AP158*AT158,AR158)</x:f>
        <x:v>1218394888.4951081</x:v>
      </x:c>
      <x:c r="AW158" s="85" t="str">
        <x:v>Medium</x:v>
      </x:c>
      <x:c r="AX158" s="85" t="str">
        <x:v>Findex ownership inputs; mobile-money analog</x:v>
      </x:c>
      <x:c r="AY158" s="85" t="str">
        <x:v>Mobile-money-heavy market; debit/equivalent estimate includes a capped purchase-like proxy (not the full value of transfers).</x:v>
      </x:c>
      <x:c r="AZ158" s="85"/>
    </x:row>
    <x:row r="159">
      <x:c r="A159" s="88" t="str">
        <x:v>Singapore</x:v>
      </x:c>
      <x:c r="B159" s="88" t="str">
        <x:v>SG</x:v>
      </x:c>
      <x:c r="C159" s="88" t="str">
        <x:v>SGP</x:v>
      </x:c>
      <x:c r="D159" s="88" t="str">
        <x:v>East Asia &amp; Pacific</x:v>
      </x:c>
      <x:c r="E159" s="88" t="str">
        <x:v>High income</x:v>
      </x:c>
      <x:c r="F159" s="88" t="n">
        <x:v>6036860</x:v>
      </x:c>
      <x:c r="G159" s="88" t="n">
        <x:v>2024</x:v>
      </x:c>
      <x:c r="H159" s="95" t="n">
        <x:v>572877260178.427</x:v>
      </x:c>
      <x:c r="I159" s="88" t="n">
        <x:v>2024</x:v>
      </x:c>
      <x:c r="J159" s="88" t="str">
        <x:v>World Bank</x:v>
      </x:c>
      <x:c r="K159" s="95" t="n">
        <x:v>175783265343.694</x:v>
      </x:c>
      <x:c r="L159" s="88" t="n">
        <x:v>2024</x:v>
      </x:c>
      <x:c r="M159" s="88" t="str">
        <x:v>World Bank</x:v>
      </x:c>
      <x:c r="N159" s="96" t="n">
        <x:f>IFERROR(INDEX('Methodology'!$E$30:$E$34,MATCH(E159,'Methodology'!$D$30:$D$34,0)),'Methodology'!$E$34)</x:f>
        <x:v>0.48</x:v>
      </x:c>
      <x:c r="O159" s="96" t="n">
        <x:f>IFERROR(INDEX('Methodology'!$F$30:$F$34,MATCH(E159,'Methodology'!$D$30:$D$34,0)),'Methodology'!$F$34)</x:f>
        <x:v>0.86</x:v>
      </x:c>
      <x:c r="P159" s="96" t="n">
        <x:f>IFERROR(INDEX('Methodology'!$G$30:$G$34,MATCH(E159,'Methodology'!$D$30:$D$34,0)),'Methodology'!$G$34)</x:f>
        <x:v>0.72</x:v>
      </x:c>
      <x:c r="Q159" s="97" t="n">
        <x:v>0.949769963869005</x:v>
      </x:c>
      <x:c r="R159" s="97" t="n">
        <x:v>0.417365713009099</x:v>
      </x:c>
      <x:c r="S159" s="97"/>
      <x:c r="T159" s="97" t="n">
        <x:v>0.564689658881854</x:v>
      </x:c>
      <x:c r="U159" s="98" t="n">
        <x:v>1597.60202849982</x:v>
      </x:c>
      <x:c r="V159" s="88" t="n">
        <x:v>2024</x:v>
      </x:c>
      <x:c r="W159" s="98" t="n">
        <x:v>2880.26761180889</x:v>
      </x:c>
      <x:c r="X159" s="88" t="n">
        <x:v>2024</x:v>
      </x:c>
      <x:c r="Y159" s="97"/>
      <x:c r="Z159" s="88"/>
      <x:c r="AA159" s="97" t="n">
        <x:f>MIN(0.995,MAX(0.002,IF(COUNTA(R159,U159)=0,N159,MAX(IF(R159="",0,R159),IF(U159="",0,1-EXP(-U159/1000))))))</x:f>
        <x:v>0.7976187589654642</x:v>
      </x:c>
      <x:c r="AB159" s="97" t="n">
        <x:f>MIN(0.995,MAX(0.005,IF(COUNTA(Q159,W159)=0,O159,MAX(IF(Q159="",0,Q159),IF(W159="",0,1-EXP(-W159/1000))))))</x:f>
        <x:v>0.949769963869005</x:v>
      </x:c>
      <x:c r="AC159" s="97" t="n">
        <x:f>MIN(0.995,MAX(0.005,IF(S159="",P159,S159)))</x:f>
        <x:v>0.72</x:v>
      </x:c>
      <x:c r="AD159" s="97" t="n">
        <x:f>AB159*'Methodology'!$B$31+AA159*'Methodology'!$B$32+AC159*'Methodology'!$B$33</x:f>
        <x:v>0.8735400457658652</x:v>
      </x:c>
      <x:c r="AE159" s="95" t="n">
        <x:f>K159*'Methodology'!$B$29+H159*'Methodology'!$B$30</x:f>
        <x:v>294911463794.1139</x:v>
      </x:c>
      <x:c r="AF159" s="97" t="n">
        <x:f>MIN('Methodology'!$B$36,'Methodology'!$B$34+'Methodology'!$B$35*AD159)</x:f>
        <x:v>0.6539488329514229</x:v>
      </x:c>
      <x:c r="AG159" s="99" t="n">
        <x:v>1.65</x:v>
      </x:c>
      <x:c r="AH159" s="99" t="n">
        <x:v>1</x:v>
      </x:c>
      <x:c r="AI159" s="97" t="n">
        <x:f>MIN('Methodology'!$B$38,MAX('Methodology'!$B$37,(AA159*AG159)/(AA159*AG159+AB159)))</x:f>
        <x:v>0.5808311355424871</x:v>
      </x:c>
      <x:c r="AJ159" s="95" t="n">
        <x:f>AE159*AF159</x:f>
        <x:v>192857007572.1566</x:v>
      </x:c>
      <x:c r="AK159" s="95" t="n">
        <x:f>AJ159*AI159</x:f>
        <x:v>112017354705.46175</x:v>
      </x:c>
      <x:c r="AL159" s="95" t="n">
        <x:f>AJ159-AK159</x:f>
        <x:v>80839652866.69484</x:v>
      </x:c>
      <x:c r="AM159" s="95" t="str">
        <x:v>No</x:v>
      </x:c>
      <x:c r="AN159" s="95" t="n">
        <x:f>IF(AM159&lt;&gt;"Yes",0,IF(Y159&lt;&gt;"",MIN('Methodology'!$B$39*K159,'Methodology'!$B$40*H159*Y159),IF(T159&lt;&gt;"",'Methodology'!$B$41*K159*MIN(T159/0.5,1),0)))</x:f>
        <x:v>0</x:v>
      </x:c>
      <x:c r="AO159" s="95" t="n">
        <x:f>AK159*AH159</x:f>
        <x:v>112017354705.46175</x:v>
      </x:c>
      <x:c r="AP159" s="95" t="n">
        <x:f>MAX(AL159,AN159)*AH159</x:f>
        <x:v>80839652866.69484</x:v>
      </x:c>
      <x:c r="AQ159" s="100"/>
      <x:c r="AR159" s="100"/>
      <x:c r="AS159" s="101" t="n">
        <x:f>'Methodology'!$B$25</x:f>
        <x:v>0.9843925474017061</x:v>
      </x:c>
      <x:c r="AT159" s="101" t="n">
        <x:f>'Methodology'!$B$26</x:f>
        <x:v>0.8745719194860588</x:v>
      </x:c>
      <x:c r="AU159" s="95" t="n">
        <x:f>IF(AQ159="",AO159*AS159,AQ159)</x:f>
        <x:v>110269049151.70998</x:v>
      </x:c>
      <x:c r="AV159" s="95" t="n">
        <x:f>IF(AR159="",AP159*AT159,AR159)</x:f>
        <x:v>70700090378.21199</x:v>
      </x:c>
      <x:c r="AW159" s="85" t="str">
        <x:v>Medium-high</x:v>
      </x:c>
      <x:c r="AX159" s="85" t="str">
        <x:v>IMF card-count inputs</x:v>
      </x:c>
      <x:c r="AY159" s="85" t="str">
        <x:v>Modeled from consumption, card access, and payment-use indicators.</x:v>
      </x:c>
      <x:c r="AZ159" s="85"/>
    </x:row>
    <x:row r="160">
      <x:c r="A160" s="88" t="str">
        <x:v>Slovakia</x:v>
      </x:c>
      <x:c r="B160" s="88" t="str">
        <x:v>SK</x:v>
      </x:c>
      <x:c r="C160" s="88" t="str">
        <x:v>SVK</x:v>
      </x:c>
      <x:c r="D160" s="88" t="str">
        <x:v>Europe &amp; Central Asia</x:v>
      </x:c>
      <x:c r="E160" s="88" t="str">
        <x:v>High income</x:v>
      </x:c>
      <x:c r="F160" s="88" t="n">
        <x:v>5422069</x:v>
      </x:c>
      <x:c r="G160" s="88" t="n">
        <x:v>2024</x:v>
      </x:c>
      <x:c r="H160" s="95" t="n">
        <x:v>140934076532.375</x:v>
      </x:c>
      <x:c r="I160" s="88" t="n">
        <x:v>2024</x:v>
      </x:c>
      <x:c r="J160" s="88" t="str">
        <x:v>World Bank</x:v>
      </x:c>
      <x:c r="K160" s="95" t="n">
        <x:v>83158606267.2258</x:v>
      </x:c>
      <x:c r="L160" s="88" t="n">
        <x:v>2024</x:v>
      </x:c>
      <x:c r="M160" s="88" t="str">
        <x:v>World Bank</x:v>
      </x:c>
      <x:c r="N160" s="96" t="n">
        <x:f>IFERROR(INDEX('Methodology'!$E$30:$E$34,MATCH(E160,'Methodology'!$D$30:$D$34,0)),'Methodology'!$E$34)</x:f>
        <x:v>0.48</x:v>
      </x:c>
      <x:c r="O160" s="96" t="n">
        <x:f>IFERROR(INDEX('Methodology'!$F$30:$F$34,MATCH(E160,'Methodology'!$D$30:$D$34,0)),'Methodology'!$F$34)</x:f>
        <x:v>0.86</x:v>
      </x:c>
      <x:c r="P160" s="96" t="n">
        <x:f>IFERROR(INDEX('Methodology'!$G$30:$G$34,MATCH(E160,'Methodology'!$D$30:$D$34,0)),'Methodology'!$G$34)</x:f>
        <x:v>0.72</x:v>
      </x:c>
      <x:c r="Q160" s="97" t="n">
        <x:v>0.893836764309686</x:v>
      </x:c>
      <x:c r="R160" s="97" t="n">
        <x:v>0.309381175825268</x:v>
      </x:c>
      <x:c r="S160" s="97"/>
      <x:c r="T160" s="97"/>
      <x:c r="U160" s="98" t="n">
        <x:v>148.714832099372</x:v>
      </x:c>
      <x:c r="V160" s="88" t="n">
        <x:v>2024</x:v>
      </x:c>
      <x:c r="W160" s="98" t="n">
        <x:v>1674.150250886</x:v>
      </x:c>
      <x:c r="X160" s="88" t="n">
        <x:v>2024</x:v>
      </x:c>
      <x:c r="Y160" s="97"/>
      <x:c r="Z160" s="88"/>
      <x:c r="AA160" s="97" t="n">
        <x:f>MIN(0.995,MAX(0.002,IF(COUNTA(R160,U160)=0,N160,MAX(IF(R160="",0,R160),IF(U160="",0,1-EXP(-U160/1000))))))</x:f>
        <x:v>0.309381175825268</x:v>
      </x:c>
      <x:c r="AB160" s="97" t="n">
        <x:f>MIN(0.995,MAX(0.005,IF(COUNTA(Q160,W160)=0,O160,MAX(IF(Q160="",0,Q160),IF(W160="",0,1-EXP(-W160/1000))))))</x:f>
        <x:v>0.893836764309686</x:v>
      </x:c>
      <x:c r="AC160" s="97" t="n">
        <x:f>MIN(0.995,MAX(0.005,IF(S160="",P160,S160)))</x:f>
        <x:v>0.72</x:v>
      </x:c>
      <x:c r="AD160" s="97" t="n">
        <x:f>AB160*'Methodology'!$B$31+AA160*'Methodology'!$B$32+AC160*'Methodology'!$B$33</x:f>
        <x:v>0.6718936319091711</x:v>
      </x:c>
      <x:c r="AE160" s="95" t="n">
        <x:f>K160*'Methodology'!$B$29+H160*'Methodology'!$B$30</x:f>
        <x:v>100491247346.77057</x:v>
      </x:c>
      <x:c r="AF160" s="97" t="n">
        <x:f>MIN('Methodology'!$B$36,'Methodology'!$B$34+'Methodology'!$B$35*AD160)</x:f>
        <x:v>0.5087634149746031</x:v>
      </x:c>
      <x:c r="AG160" s="99" t="n">
        <x:v>0.85</x:v>
      </x:c>
      <x:c r="AH160" s="99" t="n">
        <x:v>1</x:v>
      </x:c>
      <x:c r="AI160" s="97" t="n">
        <x:f>MIN('Methodology'!$B$38,MAX('Methodology'!$B$37,(AA160*AG160)/(AA160*AG160+AB160)))</x:f>
        <x:v>0.2273267224766</x:v>
      </x:c>
      <x:c r="AJ160" s="95" t="n">
        <x:f>AE160*AF160</x:f>
        <x:v>51126270175.200516</x:v>
      </x:c>
      <x:c r="AK160" s="95" t="n">
        <x:f>AJ160*AI160</x:f>
        <x:v>11622367431.38148</x:v>
      </x:c>
      <x:c r="AL160" s="95" t="n">
        <x:f>AJ160-AK160</x:f>
        <x:v>39503902743.81904</x:v>
      </x:c>
      <x:c r="AM160" s="95" t="str">
        <x:v>No</x:v>
      </x:c>
      <x:c r="AN160" s="95" t="n">
        <x:f>IF(AM160&lt;&gt;"Yes",0,IF(Y160&lt;&gt;"",MIN('Methodology'!$B$39*K160,'Methodology'!$B$40*H160*Y160),IF(T160&lt;&gt;"",'Methodology'!$B$41*K160*MIN(T160/0.5,1),0)))</x:f>
        <x:v>0</x:v>
      </x:c>
      <x:c r="AO160" s="95" t="n">
        <x:f>AK160*AH160</x:f>
        <x:v>11622367431.38148</x:v>
      </x:c>
      <x:c r="AP160" s="95" t="n">
        <x:f>MAX(AL160,AN160)*AH160</x:f>
        <x:v>39503902743.81904</x:v>
      </x:c>
      <x:c r="AQ160" s="100"/>
      <x:c r="AR160" s="100"/>
      <x:c r="AS160" s="101" t="n">
        <x:f>'Methodology'!$B$25</x:f>
        <x:v>0.9843925474017061</x:v>
      </x:c>
      <x:c r="AT160" s="101" t="n">
        <x:f>'Methodology'!$B$26</x:f>
        <x:v>0.8745719194860588</x:v>
      </x:c>
      <x:c r="AU160" s="95" t="n">
        <x:f>IF(AQ160="",AO160*AS160,AQ160)</x:f>
        <x:v>11440971882.616238</x:v>
      </x:c>
      <x:c r="AV160" s="95" t="n">
        <x:f>IF(AR160="",AP160*AT160,AR160)</x:f>
        <x:v>34549004049.8524</x:v>
      </x:c>
      <x:c r="AW160" s="85" t="str">
        <x:v>Medium-high</x:v>
      </x:c>
      <x:c r="AX160" s="85" t="str">
        <x:v>IMF card-count inputs</x:v>
      </x:c>
      <x:c r="AY160" s="85" t="str">
        <x:v>Modeled from consumption, card access, and payment-use indicators.</x:v>
      </x:c>
      <x:c r="AZ160" s="85"/>
    </x:row>
    <x:row r="161">
      <x:c r="A161" s="88" t="str">
        <x:v>Slovenia</x:v>
      </x:c>
      <x:c r="B161" s="88" t="str">
        <x:v>SI</x:v>
      </x:c>
      <x:c r="C161" s="88" t="str">
        <x:v>SVN</x:v>
      </x:c>
      <x:c r="D161" s="88" t="str">
        <x:v>Europe &amp; Central Asia</x:v>
      </x:c>
      <x:c r="E161" s="88" t="str">
        <x:v>High income</x:v>
      </x:c>
      <x:c r="F161" s="88" t="n">
        <x:v>2127400</x:v>
      </x:c>
      <x:c r="G161" s="88" t="n">
        <x:v>2024</x:v>
      </x:c>
      <x:c r="H161" s="95" t="n">
        <x:v>72972015197.3859</x:v>
      </x:c>
      <x:c r="I161" s="88" t="n">
        <x:v>2024</x:v>
      </x:c>
      <x:c r="J161" s="88" t="str">
        <x:v>World Bank</x:v>
      </x:c>
      <x:c r="K161" s="95" t="n">
        <x:v>37872574862.4781</x:v>
      </x:c>
      <x:c r="L161" s="88" t="n">
        <x:v>2024</x:v>
      </x:c>
      <x:c r="M161" s="88" t="str">
        <x:v>World Bank</x:v>
      </x:c>
      <x:c r="N161" s="96" t="n">
        <x:f>IFERROR(INDEX('Methodology'!$E$30:$E$34,MATCH(E161,'Methodology'!$D$30:$D$34,0)),'Methodology'!$E$34)</x:f>
        <x:v>0.48</x:v>
      </x:c>
      <x:c r="O161" s="96" t="n">
        <x:f>IFERROR(INDEX('Methodology'!$F$30:$F$34,MATCH(E161,'Methodology'!$D$30:$D$34,0)),'Methodology'!$F$34)</x:f>
        <x:v>0.86</x:v>
      </x:c>
      <x:c r="P161" s="96" t="n">
        <x:f>IFERROR(INDEX('Methodology'!$G$30:$G$34,MATCH(E161,'Methodology'!$D$30:$D$34,0)),'Methodology'!$G$34)</x:f>
        <x:v>0.72</x:v>
      </x:c>
      <x:c r="Q161" s="97" t="n">
        <x:v>0.957717059760329</x:v>
      </x:c>
      <x:c r="R161" s="97" t="n">
        <x:v>0.450475582004957</x:v>
      </x:c>
      <x:c r="S161" s="97"/>
      <x:c r="T161" s="97"/>
      <x:c r="U161" s="98" t="n">
        <x:v>600.503078151125</x:v>
      </x:c>
      <x:c r="V161" s="88" t="n">
        <x:v>2024</x:v>
      </x:c>
      <x:c r="W161" s="98" t="n">
        <x:v>2001.23288949312</x:v>
      </x:c>
      <x:c r="X161" s="88" t="n">
        <x:v>2024</x:v>
      </x:c>
      <x:c r="Y161" s="97"/>
      <x:c r="Z161" s="88"/>
      <x:c r="AA161" s="97" t="n">
        <x:f>MIN(0.995,MAX(0.002,IF(COUNTA(R161,U161)=0,N161,MAX(IF(R161="",0,R161),IF(U161="",0,1-EXP(-U161/1000))))))</x:f>
        <x:v>0.4514643896121031</x:v>
      </x:c>
      <x:c r="AB161" s="97" t="n">
        <x:f>MIN(0.995,MAX(0.005,IF(COUNTA(Q161,W161)=0,O161,MAX(IF(Q161="",0,Q161),IF(W161="",0,1-EXP(-W161/1000))))))</x:f>
        <x:v>0.957717059760329</x:v>
      </x:c>
      <x:c r="AC161" s="97" t="n">
        <x:f>MIN(0.995,MAX(0.005,IF(S161="",P161,S161)))</x:f>
        <x:v>0.72</x:v>
      </x:c>
      <x:c r="AD161" s="97" t="n">
        <x:f>AB161*'Methodology'!$B$31+AA161*'Methodology'!$B$32+AC161*'Methodology'!$B$33</x:f>
        <x:v>0.756756919232417</x:v>
      </x:c>
      <x:c r="AE161" s="95" t="n">
        <x:f>K161*'Methodology'!$B$29+H161*'Methodology'!$B$30</x:f>
        <x:v>48402406962.95044</x:v>
      </x:c>
      <x:c r="AF161" s="97" t="n">
        <x:f>MIN('Methodology'!$B$36,'Methodology'!$B$34+'Methodology'!$B$35*AD161)</x:f>
        <x:v>0.5698649818473402</x:v>
      </x:c>
      <x:c r="AG161" s="99" t="n">
        <x:v>0.85</x:v>
      </x:c>
      <x:c r="AH161" s="99" t="n">
        <x:v>1</x:v>
      </x:c>
      <x:c r="AI161" s="97" t="n">
        <x:f>MIN('Methodology'!$B$38,MAX('Methodology'!$B$37,(AA161*AG161)/(AA161*AG161+AB161)))</x:f>
        <x:v>0.2860646003969082</x:v>
      </x:c>
      <x:c r="AJ161" s="95" t="n">
        <x:f>AE161*AF161</x:f>
        <x:v>27582836765.309326</x:v>
      </x:c>
      <x:c r="AK161" s="95" t="n">
        <x:f>AJ161*AI161</x:f>
        <x:v>7890473177.08136</x:v>
      </x:c>
      <x:c r="AL161" s="95" t="n">
        <x:f>AJ161-AK161</x:f>
        <x:v>19692363588.227966</x:v>
      </x:c>
      <x:c r="AM161" s="95" t="str">
        <x:v>No</x:v>
      </x:c>
      <x:c r="AN161" s="95" t="n">
        <x:f>IF(AM161&lt;&gt;"Yes",0,IF(Y161&lt;&gt;"",MIN('Methodology'!$B$39*K161,'Methodology'!$B$40*H161*Y161),IF(T161&lt;&gt;"",'Methodology'!$B$41*K161*MIN(T161/0.5,1),0)))</x:f>
        <x:v>0</x:v>
      </x:c>
      <x:c r="AO161" s="95" t="n">
        <x:f>AK161*AH161</x:f>
        <x:v>7890473177.08136</x:v>
      </x:c>
      <x:c r="AP161" s="95" t="n">
        <x:f>MAX(AL161,AN161)*AH161</x:f>
        <x:v>19692363588.227966</x:v>
      </x:c>
      <x:c r="AQ161" s="100"/>
      <x:c r="AR161" s="100"/>
      <x:c r="AS161" s="101" t="n">
        <x:f>'Methodology'!$B$25</x:f>
        <x:v>0.9843925474017061</x:v>
      </x:c>
      <x:c r="AT161" s="101" t="n">
        <x:f>'Methodology'!$B$26</x:f>
        <x:v>0.8745719194860588</x:v>
      </x:c>
      <x:c r="AU161" s="95" t="n">
        <x:f>IF(AQ161="",AO161*AS161,AQ161)</x:f>
        <x:v>7767322990.991953</x:v>
      </x:c>
      <x:c r="AV161" s="95" t="n">
        <x:f>IF(AR161="",AP161*AT161,AR161)</x:f>
        <x:v>17222388222.573906</x:v>
      </x:c>
      <x:c r="AW161" s="85" t="str">
        <x:v>Medium-high</x:v>
      </x:c>
      <x:c r="AX161" s="85" t="str">
        <x:v>IMF card-count inputs</x:v>
      </x:c>
      <x:c r="AY161" s="85" t="str">
        <x:v>Modeled from consumption, card access, and payment-use indicators.</x:v>
      </x:c>
      <x:c r="AZ161" s="85"/>
    </x:row>
    <x:row r="162">
      <x:c r="A162" s="88" t="str">
        <x:v>Solomon Islands</x:v>
      </x:c>
      <x:c r="B162" s="88" t="str">
        <x:v>SB</x:v>
      </x:c>
      <x:c r="C162" s="88" t="str">
        <x:v>SLB</x:v>
      </x:c>
      <x:c r="D162" s="88" t="str">
        <x:v>East Asia &amp; Pacific</x:v>
      </x:c>
      <x:c r="E162" s="88" t="str">
        <x:v>Lower middle income</x:v>
      </x:c>
      <x:c r="F162" s="88" t="n">
        <x:v>819198</x:v>
      </x:c>
      <x:c r="G162" s="88" t="n">
        <x:v>2024</x:v>
      </x:c>
      <x:c r="H162" s="95" t="n">
        <x:v>1583964703.75061</x:v>
      </x:c>
      <x:c r="I162" s="88" t="n">
        <x:v>2024</x:v>
      </x:c>
      <x:c r="J162" s="88" t="str">
        <x:v>World Bank</x:v>
      </x:c>
      <x:c r="K162" s="95" t="n">
        <x:v>1297534641.71274</x:v>
      </x:c>
      <x:c r="L162" s="88" t="n">
        <x:v>2024</x:v>
      </x:c>
      <x:c r="M162" s="88" t="str">
        <x:v>World Bank</x:v>
      </x:c>
      <x:c r="N162" s="96" t="n">
        <x:f>IFERROR(INDEX('Methodology'!$E$30:$E$34,MATCH(E162,'Methodology'!$D$30:$D$34,0)),'Methodology'!$E$34)</x:f>
        <x:v>0.07</x:v>
      </x:c>
      <x:c r="O162" s="96" t="n">
        <x:f>IFERROR(INDEX('Methodology'!$F$30:$F$34,MATCH(E162,'Methodology'!$D$30:$D$34,0)),'Methodology'!$F$34)</x:f>
        <x:v>0.34</x:v>
      </x:c>
      <x:c r="P162" s="96" t="n">
        <x:f>IFERROR(INDEX('Methodology'!$G$30:$G$34,MATCH(E162,'Methodology'!$D$30:$D$34,0)),'Methodology'!$G$34)</x:f>
        <x:v>0.22</x:v>
      </x:c>
      <x:c r="Q162" s="97"/>
      <x:c r="R162" s="97"/>
      <x:c r="S162" s="97"/>
      <x:c r="T162" s="97"/>
      <x:c r="U162" s="98" t="n">
        <x:v>0.246645619573796</x:v>
      </x:c>
      <x:c r="V162" s="88" t="n">
        <x:v>2024</x:v>
      </x:c>
      <x:c r="W162" s="98" t="n">
        <x:v>112.425184162063</x:v>
      </x:c>
      <x:c r="X162" s="88" t="n">
        <x:v>2024</x:v>
      </x:c>
      <x:c r="Y162" s="97"/>
      <x:c r="Z162" s="88"/>
      <x:c r="AA162" s="97" t="n">
        <x:f>MIN(0.995,MAX(0.002,IF(COUNTA(R162,U162)=0,N162,MAX(IF(R162="",0,R162),IF(U162="",0,1-EXP(-U162/1000))))))</x:f>
        <x:v>0.002</x:v>
      </x:c>
      <x:c r="AB162" s="97" t="n">
        <x:f>MIN(0.995,MAX(0.005,IF(COUNTA(Q162,W162)=0,O162,MAX(IF(Q162="",0,Q162),IF(W162="",0,1-EXP(-W162/1000))))))</x:f>
        <x:v>0.1063357951562045</x:v>
      </x:c>
      <x:c r="AC162" s="97" t="n">
        <x:f>MIN(0.995,MAX(0.005,IF(S162="",P162,S162)))</x:f>
        <x:v>0.22</x:v>
      </x:c>
      <x:c r="AD162" s="97" t="n">
        <x:f>AB162*'Methodology'!$B$31+AA162*'Methodology'!$B$32+AC162*'Methodology'!$B$33</x:f>
        <x:v>0.08118468733591248</x:v>
      </x:c>
      <x:c r="AE162" s="95" t="n">
        <x:f>K162*'Methodology'!$B$29+H162*'Methodology'!$B$30</x:f>
        <x:v>1383463660.324101</x:v>
      </x:c>
      <x:c r="AF162" s="97" t="n">
        <x:f>MIN('Methodology'!$B$36,'Methodology'!$B$34+'Methodology'!$B$35*AD162)</x:f>
        <x:v>0.08345297488185699</x:v>
      </x:c>
      <x:c r="AG162" s="99" t="n">
        <x:v>1.65</x:v>
      </x:c>
      <x:c r="AH162" s="99" t="n">
        <x:v>1</x:v>
      </x:c>
      <x:c r="AI162" s="97" t="n">
        <x:f>MIN('Methodology'!$B$38,MAX('Methodology'!$B$37,(AA162*AG162)/(AA162*AG162+AB162)))</x:f>
        <x:v>0.030099658558578407</x:v>
      </x:c>
      <x:c r="AJ162" s="95" t="n">
        <x:f>AE162*AF162</x:f>
        <x:v>115454158.09498912</x:v>
      </x:c>
      <x:c r="AK162" s="95" t="n">
        <x:f>AJ162*AI162</x:f>
        <x:v>3475130.737827304</x:v>
      </x:c>
      <x:c r="AL162" s="95" t="n">
        <x:f>AJ162-AK162</x:f>
        <x:v>111979027.35716182</x:v>
      </x:c>
      <x:c r="AM162" s="95" t="str">
        <x:v>No</x:v>
      </x:c>
      <x:c r="AN162" s="95" t="n">
        <x:f>IF(AM162&lt;&gt;"Yes",0,IF(Y162&lt;&gt;"",MIN('Methodology'!$B$39*K162,'Methodology'!$B$40*H162*Y162),IF(T162&lt;&gt;"",'Methodology'!$B$41*K162*MIN(T162/0.5,1),0)))</x:f>
        <x:v>0</x:v>
      </x:c>
      <x:c r="AO162" s="95" t="n">
        <x:f>AK162*AH162</x:f>
        <x:v>3475130.737827304</x:v>
      </x:c>
      <x:c r="AP162" s="95" t="n">
        <x:f>MAX(AL162,AN162)*AH162</x:f>
        <x:v>111979027.35716182</x:v>
      </x:c>
      <x:c r="AQ162" s="100"/>
      <x:c r="AR162" s="100"/>
      <x:c r="AS162" s="101" t="n">
        <x:f>'Methodology'!$B$25</x:f>
        <x:v>0.9843925474017061</x:v>
      </x:c>
      <x:c r="AT162" s="101" t="n">
        <x:f>'Methodology'!$B$26</x:f>
        <x:v>0.8745719194860588</x:v>
      </x:c>
      <x:c r="AU162" s="95" t="n">
        <x:f>IF(AQ162="",AO162*AS162,AQ162)</x:f>
        <x:v>3420892.79956379</x:v>
      </x:c>
      <x:c r="AV162" s="95" t="n">
        <x:f>IF(AR162="",AP162*AT162,AR162)</x:f>
        <x:v>97933712.89793491</x:v>
      </x:c>
      <x:c r="AW162" s="85" t="str">
        <x:v>Medium</x:v>
      </x:c>
      <x:c r="AX162" s="85" t="str">
        <x:v>IMF card-count inputs</x:v>
      </x:c>
      <x:c r="AY162" s="85" t="str">
        <x:v>Modeled from consumption, card access, and payment-use indicators.</x:v>
      </x:c>
      <x:c r="AZ162" s="85"/>
    </x:row>
    <x:row r="163">
      <x:c r="A163" s="88" t="str">
        <x:v>Somalia</x:v>
      </x:c>
      <x:c r="B163" s="88" t="str">
        <x:v>SO</x:v>
      </x:c>
      <x:c r="C163" s="88" t="str">
        <x:v>SOM</x:v>
      </x:c>
      <x:c r="D163" s="88" t="str">
        <x:v>Sub-Saharan Africa </x:v>
      </x:c>
      <x:c r="E163" s="88" t="str">
        <x:v>Low income</x:v>
      </x:c>
      <x:c r="F163" s="88" t="n">
        <x:v>19009151</x:v>
      </x:c>
      <x:c r="G163" s="88" t="n">
        <x:v>2024</x:v>
      </x:c>
      <x:c r="H163" s="95" t="n">
        <x:v>11967000000</x:v>
      </x:c>
      <x:c r="I163" s="88" t="n">
        <x:v>2024</x:v>
      </x:c>
      <x:c r="J163" s="88" t="str">
        <x:v>World Bank</x:v>
      </x:c>
      <x:c r="K163" s="95" t="n">
        <x:v>15961000000</x:v>
      </x:c>
      <x:c r="L163" s="88" t="n">
        <x:v>2024</x:v>
      </x:c>
      <x:c r="M163" s="88" t="str">
        <x:v>World Bank</x:v>
      </x:c>
      <x:c r="N163" s="96" t="n">
        <x:f>IFERROR(INDEX('Methodology'!$E$30:$E$34,MATCH(E163,'Methodology'!$D$30:$D$34,0)),'Methodology'!$E$34)</x:f>
        <x:v>0.015</x:v>
      </x:c>
      <x:c r="O163" s="96" t="n">
        <x:f>IFERROR(INDEX('Methodology'!$F$30:$F$34,MATCH(E163,'Methodology'!$D$30:$D$34,0)),'Methodology'!$F$34)</x:f>
        <x:v>0.11</x:v>
      </x:c>
      <x:c r="P163" s="96" t="n">
        <x:f>IFERROR(INDEX('Methodology'!$G$30:$G$34,MATCH(E163,'Methodology'!$D$30:$D$34,0)),'Methodology'!$G$34)</x:f>
        <x:v>0.08</x:v>
      </x:c>
      <x:c r="Q163" s="97" t="n">
        <x:v>0.0236022774874734</x:v>
      </x:c>
      <x:c r="R163" s="97" t="n">
        <x:v>0.00590120538401278</x:v>
      </x:c>
      <x:c r="S163" s="97"/>
      <x:c r="T163" s="97" t="n">
        <x:v>0.370659136924705</x:v>
      </x:c>
      <x:c r="U163" s="98"/>
      <x:c r="V163" s="88"/>
      <x:c r="W163" s="98"/>
      <x:c r="X163" s="88"/>
      <x:c r="Y163" s="97"/>
      <x:c r="Z163" s="88"/>
      <x:c r="AA163" s="97" t="n">
        <x:f>MIN(0.995,MAX(0.002,IF(COUNTA(R163,U163)=0,N163,MAX(IF(R163="",0,R163),IF(U163="",0,1-EXP(-U163/1000))))))</x:f>
        <x:v>0.00590120538401278</x:v>
      </x:c>
      <x:c r="AB163" s="97" t="n">
        <x:f>MIN(0.995,MAX(0.005,IF(COUNTA(Q163,W163)=0,O163,MAX(IF(Q163="",0,Q163),IF(W163="",0,1-EXP(-W163/1000))))))</x:f>
        <x:v>0.0236022774874734</x:v>
      </x:c>
      <x:c r="AC163" s="97" t="n">
        <x:f>MIN(0.995,MAX(0.005,IF(S163="",P163,S163)))</x:f>
        <x:v>0.08</x:v>
      </x:c>
      <x:c r="AD163" s="97" t="n">
        <x:f>AB163*'Methodology'!$B$31+AA163*'Methodology'!$B$32+AC163*'Methodology'!$B$33</x:f>
        <x:v>0.023046674502514845</x:v>
      </x:c>
      <x:c r="AE163" s="95" t="n">
        <x:f>K163*'Methodology'!$B$29+H163*'Methodology'!$B$30</x:f>
        <x:v>14762800000</x:v>
      </x:c>
      <x:c r="AF163" s="97" t="n">
        <x:f>MIN('Methodology'!$B$36,'Methodology'!$B$34+'Methodology'!$B$35*AD163)</x:f>
        <x:v>0.041593605641810694</x:v>
      </x:c>
      <x:c r="AG163" s="99" t="n">
        <x:v>1.15</x:v>
      </x:c>
      <x:c r="AH163" s="99" t="n">
        <x:v>1</x:v>
      </x:c>
      <x:c r="AI163" s="97" t="n">
        <x:f>MIN('Methodology'!$B$38,MAX('Methodology'!$B$37,(AA163*AG163)/(AA163*AG163+AB163)))</x:f>
        <x:v>0.22331966496719421</x:v>
      </x:c>
      <x:c r="AJ163" s="95" t="n">
        <x:f>AE163*AF163</x:f>
        <x:v>614038081.368923</x:v>
      </x:c>
      <x:c r="AK163" s="95" t="n">
        <x:f>AJ163*AI163</x:f>
        <x:v>137126778.6084066</x:v>
      </x:c>
      <x:c r="AL163" s="95" t="n">
        <x:f>AJ163-AK163</x:f>
        <x:v>476911302.76051635</x:v>
      </x:c>
      <x:c r="AM163" s="95" t="str">
        <x:v>Yes</x:v>
      </x:c>
      <x:c r="AN163" s="95" t="n">
        <x:f>IF(AM163&lt;&gt;"Yes",0,IF(Y163&lt;&gt;"",MIN('Methodology'!$B$39*K163,'Methodology'!$B$40*H163*Y163),IF(T163&lt;&gt;"",'Methodology'!$B$41*K163*MIN(T163/0.5,1),0)))</x:f>
        <x:v>946574477.5128345</x:v>
      </x:c>
      <x:c r="AO163" s="95" t="n">
        <x:f>AK163*AH163</x:f>
        <x:v>137126778.6084066</x:v>
      </x:c>
      <x:c r="AP163" s="95" t="n">
        <x:f>MAX(AL163,AN163)*AH163</x:f>
        <x:v>946574477.5128345</x:v>
      </x:c>
      <x:c r="AQ163" s="100"/>
      <x:c r="AR163" s="100"/>
      <x:c r="AS163" s="101" t="n">
        <x:f>'Methodology'!$B$25</x:f>
        <x:v>0.9843925474017061</x:v>
      </x:c>
      <x:c r="AT163" s="101" t="n">
        <x:f>'Methodology'!$B$26</x:f>
        <x:v>0.8745719194860588</x:v>
      </x:c>
      <x:c r="AU163" s="95" t="n">
        <x:f>IF(AQ163="",AO163*AS163,AQ163)</x:f>
        <x:v>134986578.91131917</x:v>
      </x:c>
      <x:c r="AV163" s="95" t="n">
        <x:f>IF(AR163="",AP163*AT163,AR163)</x:f>
        <x:v>827847457.734913</x:v>
      </x:c>
      <x:c r="AW163" s="85" t="str">
        <x:v>Low</x:v>
      </x:c>
      <x:c r="AX163" s="85" t="str">
        <x:v>Findex ownership inputs; mobile-money analog</x:v>
      </x:c>
      <x:c r="AY163" s="85" t="str">
        <x:v>Mobile-money-heavy market; debit/equivalent estimate includes a capped purchase-like proxy (not the full value of transfers).</x:v>
      </x:c>
      <x:c r="AZ163" s="85"/>
    </x:row>
    <x:row r="164">
      <x:c r="A164" s="88" t="str">
        <x:v>South Africa</x:v>
      </x:c>
      <x:c r="B164" s="88" t="str">
        <x:v>ZA</x:v>
      </x:c>
      <x:c r="C164" s="88" t="str">
        <x:v>ZAF</x:v>
      </x:c>
      <x:c r="D164" s="88" t="str">
        <x:v>Sub-Saharan Africa </x:v>
      </x:c>
      <x:c r="E164" s="88" t="str">
        <x:v>Upper middle income</x:v>
      </x:c>
      <x:c r="F164" s="88" t="n">
        <x:v>64007187</x:v>
      </x:c>
      <x:c r="G164" s="88" t="n">
        <x:v>2024</x:v>
      </x:c>
      <x:c r="H164" s="95" t="n">
        <x:v>401144998373.585</x:v>
      </x:c>
      <x:c r="I164" s="88" t="n">
        <x:v>2024</x:v>
      </x:c>
      <x:c r="J164" s="88" t="str">
        <x:v>World Bank</x:v>
      </x:c>
      <x:c r="K164" s="95" t="n">
        <x:v>259302664003.006</x:v>
      </x:c>
      <x:c r="L164" s="88" t="n">
        <x:v>2024</x:v>
      </x:c>
      <x:c r="M164" s="88" t="str">
        <x:v>World Bank</x:v>
      </x:c>
      <x:c r="N164" s="96" t="n">
        <x:f>IFERROR(INDEX('Methodology'!$E$30:$E$34,MATCH(E164,'Methodology'!$D$30:$D$34,0)),'Methodology'!$E$34)</x:f>
        <x:v>0.23</x:v>
      </x:c>
      <x:c r="O164" s="96" t="n">
        <x:f>IFERROR(INDEX('Methodology'!$F$30:$F$34,MATCH(E164,'Methodology'!$D$30:$D$34,0)),'Methodology'!$F$34)</x:f>
        <x:v>0.62</x:v>
      </x:c>
      <x:c r="P164" s="96" t="n">
        <x:f>IFERROR(INDEX('Methodology'!$G$30:$G$34,MATCH(E164,'Methodology'!$D$30:$D$34,0)),'Methodology'!$G$34)</x:f>
        <x:v>0.45</x:v>
      </x:c>
      <x:c r="Q164" s="97" t="n">
        <x:v>0.598422065793279</x:v>
      </x:c>
      <x:c r="R164" s="97" t="n">
        <x:v>0.0966557175847985</x:v>
      </x:c>
      <x:c r="S164" s="97" t="n">
        <x:v>0.469248370834271</x:v>
      </x:c>
      <x:c r="T164" s="97" t="n">
        <x:v>0.31623201671299</x:v>
      </x:c>
      <x:c r="U164" s="98"/>
      <x:c r="V164" s="88"/>
      <x:c r="W164" s="98"/>
      <x:c r="X164" s="88"/>
      <x:c r="Y164" s="97" t="n">
        <x:v>0.00102310945826981</x:v>
      </x:c>
      <x:c r="Z164" s="88" t="n">
        <x:v>2023</x:v>
      </x:c>
      <x:c r="AA164" s="97" t="n">
        <x:f>MIN(0.995,MAX(0.002,IF(COUNTA(R164,U164)=0,N164,MAX(IF(R164="",0,R164),IF(U164="",0,1-EXP(-U164/1000))))))</x:f>
        <x:v>0.0966557175847985</x:v>
      </x:c>
      <x:c r="AB164" s="97" t="n">
        <x:f>MIN(0.995,MAX(0.005,IF(COUNTA(Q164,W164)=0,O164,MAX(IF(Q164="",0,Q164),IF(W164="",0,1-EXP(-W164/1000))))))</x:f>
        <x:v>0.598422065793279</x:v>
      </x:c>
      <x:c r="AC164" s="97" t="n">
        <x:f>MIN(0.995,MAX(0.005,IF(S164="",P164,S164)))</x:f>
        <x:v>0.469248370834271</x:v>
      </x:c>
      <x:c r="AD164" s="97" t="n">
        <x:f>AB164*'Methodology'!$B$31+AA164*'Methodology'!$B$32+AC164*'Methodology'!$B$33</x:f>
        <x:v>0.40988647442441</x:v>
      </x:c>
      <x:c r="AE164" s="95" t="n">
        <x:f>K164*'Methodology'!$B$29+H164*'Methodology'!$B$30</x:f>
        <x:v>301855364314.1797</x:v>
      </x:c>
      <x:c r="AF164" s="97" t="n">
        <x:f>MIN('Methodology'!$B$36,'Methodology'!$B$34+'Methodology'!$B$35*AD164)</x:f>
        <x:v>0.3201182615855752</x:v>
      </x:c>
      <x:c r="AG164" s="99" t="n">
        <x:v>1.15</x:v>
      </x:c>
      <x:c r="AH164" s="99" t="n">
        <x:v>1</x:v>
      </x:c>
      <x:c r="AI164" s="97" t="n">
        <x:f>MIN('Methodology'!$B$38,MAX('Methodology'!$B$37,(AA164*AG164)/(AA164*AG164+AB164)))</x:f>
        <x:v>0.15664855227994998</x:v>
      </x:c>
      <x:c r="AJ164" s="95" t="n">
        <x:f>AE164*AF164</x:f>
        <x:v>96629414474.53568</x:v>
      </x:c>
      <x:c r="AK164" s="95" t="n">
        <x:f>AJ164*AI164</x:f>
        <x:v>15136857885.095257</x:v>
      </x:c>
      <x:c r="AL164" s="95" t="n">
        <x:f>AJ164-AK164</x:f>
        <x:v>81492556589.44041</x:v>
      </x:c>
      <x:c r="AM164" s="95" t="str">
        <x:v>No</x:v>
      </x:c>
      <x:c r="AN164" s="95" t="n">
        <x:f>IF(AM164&lt;&gt;"Yes",0,IF(Y164&lt;&gt;"",MIN('Methodology'!$B$39*K164,'Methodology'!$B$40*H164*Y164),IF(T164&lt;&gt;"",'Methodology'!$B$41*K164*MIN(T164/0.5,1),0)))</x:f>
        <x:v>0</x:v>
      </x:c>
      <x:c r="AO164" s="95" t="n">
        <x:f>AK164*AH164</x:f>
        <x:v>15136857885.095257</x:v>
      </x:c>
      <x:c r="AP164" s="95" t="n">
        <x:f>MAX(AL164,AN164)*AH164</x:f>
        <x:v>81492556589.44041</x:v>
      </x:c>
      <x:c r="AQ164" s="100"/>
      <x:c r="AR164" s="100"/>
      <x:c r="AS164" s="101" t="n">
        <x:f>'Methodology'!$B$25</x:f>
        <x:v>0.9843925474017061</x:v>
      </x:c>
      <x:c r="AT164" s="101" t="n">
        <x:f>'Methodology'!$B$26</x:f>
        <x:v>0.8745719194860588</x:v>
      </x:c>
      <x:c r="AU164" s="95" t="n">
        <x:f>IF(AQ164="",AO164*AS164,AQ164)</x:f>
        <x:v>14900610093.166521</x:v>
      </x:c>
      <x:c r="AV164" s="95" t="n">
        <x:f>IF(AR164="",AP164*AT164,AR164)</x:f>
        <x:v>71271101640.25317</x:v>
      </x:c>
      <x:c r="AW164" s="85" t="str">
        <x:v>Medium</x:v>
      </x:c>
      <x:c r="AX164" s="85" t="str">
        <x:v>Findex ownership inputs</x:v>
      </x:c>
      <x:c r="AY164" s="85" t="str">
        <x:v>Modeled from consumption, card access, and payment-use indicators.</x:v>
      </x:c>
      <x:c r="AZ164" s="85"/>
    </x:row>
    <x:row r="165">
      <x:c r="A165" s="88" t="str">
        <x:v>South Sudan</x:v>
      </x:c>
      <x:c r="B165" s="88" t="str">
        <x:v>SS</x:v>
      </x:c>
      <x:c r="C165" s="88" t="str">
        <x:v>SSD</x:v>
      </x:c>
      <x:c r="D165" s="88" t="str">
        <x:v>Sub-Saharan Africa </x:v>
      </x:c>
      <x:c r="E165" s="88" t="str">
        <x:v>Low income</x:v>
      </x:c>
      <x:c r="F165" s="88" t="n">
        <x:v>11943408</x:v>
      </x:c>
      <x:c r="G165" s="88" t="n">
        <x:v>2024</x:v>
      </x:c>
      <x:c r="H165" s="95" t="n">
        <x:v>14332089600</x:v>
      </x:c>
      <x:c r="I165" s="88" t="n">
        <x:v>2024</x:v>
      </x:c>
      <x:c r="J165" s="88" t="str">
        <x:v>income-group per-capita proxy</x:v>
      </x:c>
      <x:c r="K165" s="95" t="n">
        <x:v>10749067200</x:v>
      </x:c>
      <x:c r="L165" s="88" t="n">
        <x:v>2024</x:v>
      </x:c>
      <x:c r="M165" s="88" t="str">
        <x:v>GDP-share proxy</x:v>
      </x:c>
      <x:c r="N165" s="96" t="n">
        <x:f>IFERROR(INDEX('Methodology'!$E$30:$E$34,MATCH(E165,'Methodology'!$D$30:$D$34,0)),'Methodology'!$E$34)</x:f>
        <x:v>0.015</x:v>
      </x:c>
      <x:c r="O165" s="96" t="n">
        <x:f>IFERROR(INDEX('Methodology'!$F$30:$F$34,MATCH(E165,'Methodology'!$D$30:$D$34,0)),'Methodology'!$F$34)</x:f>
        <x:v>0.11</x:v>
      </x:c>
      <x:c r="P165" s="96" t="n">
        <x:f>IFERROR(INDEX('Methodology'!$G$30:$G$34,MATCH(E165,'Methodology'!$D$30:$D$34,0)),'Methodology'!$G$34)</x:f>
        <x:v>0.08</x:v>
      </x:c>
      <x:c r="Q165" s="97" t="n">
        <x:v>0.00860125036172892</x:v>
      </x:c>
      <x:c r="R165" s="97" t="n">
        <x:v>0.00153281363565416</x:v>
      </x:c>
      <x:c r="S165" s="97" t="n">
        <x:v>0.00628223771353496</x:v>
      </x:c>
      <x:c r="T165" s="97" t="n">
        <x:v>0.00849857032819192</x:v>
      </x:c>
      <x:c r="U165" s="98" t="n">
        <x:v>0.0148962451696856</x:v>
      </x:c>
      <x:c r="V165" s="88" t="n">
        <x:v>2021</x:v>
      </x:c>
      <x:c r="W165" s="98" t="n">
        <x:v>9.49333153455132</x:v>
      </x:c>
      <x:c r="X165" s="88" t="n">
        <x:v>2024</x:v>
      </x:c>
      <x:c r="Y165" s="97" t="n">
        <x:v>112.484557441144</x:v>
      </x:c>
      <x:c r="Z165" s="88" t="n">
        <x:v>2024</x:v>
      </x:c>
      <x:c r="AA165" s="97" t="n">
        <x:f>MIN(0.995,MAX(0.002,IF(COUNTA(R165,U165)=0,N165,MAX(IF(R165="",0,R165),IF(U165="",0,1-EXP(-U165/1000))))))</x:f>
        <x:v>0.002</x:v>
      </x:c>
      <x:c r="AB165" s="97" t="n">
        <x:f>MIN(0.995,MAX(0.005,IF(COUNTA(Q165,W165)=0,O165,MAX(IF(Q165="",0,Q165),IF(W165="",0,1-EXP(-W165/1000))))))</x:f>
        <x:v>0.009448412120084737</x:v>
      </x:c>
      <x:c r="AC165" s="97" t="n">
        <x:f>MIN(0.995,MAX(0.005,IF(S165="",P165,S165)))</x:f>
        <x:v>0.00628223771353496</x:v>
      </x:c>
      <x:c r="AD165" s="97" t="n">
        <x:f>AB165*'Methodology'!$B$31+AA165*'Methodology'!$B$32+AC165*'Methodology'!$B$33</x:f>
        <x:v>0.006524850437400103</x:v>
      </x:c>
      <x:c r="AE165" s="95" t="n">
        <x:f>K165*'Methodology'!$B$29+H165*'Methodology'!$B$30</x:f>
        <x:v>11823973920</x:v>
      </x:c>
      <x:c r="AF165" s="97" t="n">
        <x:f>MIN('Methodology'!$B$36,'Methodology'!$B$34+'Methodology'!$B$35*AD165)</x:f>
        <x:v>0.029697892314928073</x:v>
      </x:c>
      <x:c r="AG165" s="99" t="n">
        <x:v>1.15</x:v>
      </x:c>
      <x:c r="AH165" s="99" t="n">
        <x:v>1</x:v>
      </x:c>
      <x:c r="AI165" s="97" t="n">
        <x:f>MIN('Methodology'!$B$38,MAX('Methodology'!$B$37,(AA165*AG165)/(AA165*AG165+AB165)))</x:f>
        <x:v>0.1957711371112006</x:v>
      </x:c>
      <x:c r="AJ165" s="95" t="n">
        <x:f>AE165*AF165</x:f>
        <x:v>351147104.210678</x:v>
      </x:c>
      <x:c r="AK165" s="95" t="n">
        <x:f>AJ165*AI165</x:f>
        <x:v>68744467.88462968</x:v>
      </x:c>
      <x:c r="AL165" s="95" t="n">
        <x:f>AJ165-AK165</x:f>
        <x:v>282402636.3260483</x:v>
      </x:c>
      <x:c r="AM165" s="95" t="str">
        <x:v>No</x:v>
      </x:c>
      <x:c r="AN165" s="95" t="n">
        <x:f>IF(AM165&lt;&gt;"Yes",0,IF(Y165&lt;&gt;"",MIN('Methodology'!$B$39*K165,'Methodology'!$B$40*H165*Y165),IF(T165&lt;&gt;"",'Methodology'!$B$41*K165*MIN(T165/0.5,1),0)))</x:f>
        <x:v>0</x:v>
      </x:c>
      <x:c r="AO165" s="95" t="n">
        <x:f>AK165*AH165</x:f>
        <x:v>68744467.88462968</x:v>
      </x:c>
      <x:c r="AP165" s="95" t="n">
        <x:f>MAX(AL165,AN165)*AH165</x:f>
        <x:v>282402636.3260483</x:v>
      </x:c>
      <x:c r="AQ165" s="100"/>
      <x:c r="AR165" s="100"/>
      <x:c r="AS165" s="101" t="n">
        <x:f>'Methodology'!$B$25</x:f>
        <x:v>0.9843925474017061</x:v>
      </x:c>
      <x:c r="AT165" s="101" t="n">
        <x:f>'Methodology'!$B$26</x:f>
        <x:v>0.8745719194860588</x:v>
      </x:c>
      <x:c r="AU165" s="95" t="n">
        <x:f>IF(AQ165="",AO165*AS165,AQ165)</x:f>
        <x:v>67671541.86072539</x:v>
      </x:c>
      <x:c r="AV165" s="95" t="n">
        <x:f>IF(AR165="",AP165*AT165,AR165)</x:f>
        <x:v>246981415.7195955</x:v>
      </x:c>
      <x:c r="AW165" s="85" t="str">
        <x:v>Low</x:v>
      </x:c>
      <x:c r="AX165" s="85" t="str">
        <x:v>IMF card-count inputs; consumption proxy</x:v>
      </x:c>
      <x:c r="AY165" s="85" t="str">
        <x:v>No recent household-consumption series; GDP-share proxy used, reducing precision.</x:v>
      </x:c>
      <x:c r="AZ165" s="85"/>
    </x:row>
    <x:row r="166">
      <x:c r="A166" s="88" t="str">
        <x:v>Spain</x:v>
      </x:c>
      <x:c r="B166" s="88" t="str">
        <x:v>ES</x:v>
      </x:c>
      <x:c r="C166" s="88" t="str">
        <x:v>ESP</x:v>
      </x:c>
      <x:c r="D166" s="88" t="str">
        <x:v>Europe &amp; Central Asia</x:v>
      </x:c>
      <x:c r="E166" s="88" t="str">
        <x:v>High income</x:v>
      </x:c>
      <x:c r="F166" s="88" t="n">
        <x:v>48848840</x:v>
      </x:c>
      <x:c r="G166" s="88" t="n">
        <x:v>2024</x:v>
      </x:c>
      <x:c r="H166" s="95" t="n">
        <x:v>1725671652742.19</x:v>
      </x:c>
      <x:c r="I166" s="88" t="n">
        <x:v>2024</x:v>
      </x:c>
      <x:c r="J166" s="88" t="str">
        <x:v>World Bank</x:v>
      </x:c>
      <x:c r="K166" s="95" t="n">
        <x:v>955320907903.906</x:v>
      </x:c>
      <x:c r="L166" s="88" t="n">
        <x:v>2024</x:v>
      </x:c>
      <x:c r="M166" s="88" t="str">
        <x:v>World Bank</x:v>
      </x:c>
      <x:c r="N166" s="96" t="n">
        <x:f>IFERROR(INDEX('Methodology'!$E$30:$E$34,MATCH(E166,'Methodology'!$D$30:$D$34,0)),'Methodology'!$E$34)</x:f>
        <x:v>0.48</x:v>
      </x:c>
      <x:c r="O166" s="96" t="n">
        <x:f>IFERROR(INDEX('Methodology'!$F$30:$F$34,MATCH(E166,'Methodology'!$D$30:$D$34,0)),'Methodology'!$F$34)</x:f>
        <x:v>0.86</x:v>
      </x:c>
      <x:c r="P166" s="96" t="n">
        <x:f>IFERROR(INDEX('Methodology'!$G$30:$G$34,MATCH(E166,'Methodology'!$D$30:$D$34,0)),'Methodology'!$G$34)</x:f>
        <x:v>0.72</x:v>
      </x:c>
      <x:c r="Q166" s="97" t="n">
        <x:v>0.859173013652159</x:v>
      </x:c>
      <x:c r="R166" s="97" t="n">
        <x:v>0.566089731239088</x:v>
      </x:c>
      <x:c r="S166" s="97"/>
      <x:c r="T166" s="97"/>
      <x:c r="U166" s="98" t="n">
        <x:v>1875.98949133432</x:v>
      </x:c>
      <x:c r="V166" s="88" t="n">
        <x:v>2024</x:v>
      </x:c>
      <x:c r="W166" s="98" t="n">
        <x:v>2086.34310379536</x:v>
      </x:c>
      <x:c r="X166" s="88" t="n">
        <x:v>2024</x:v>
      </x:c>
      <x:c r="Y166" s="97"/>
      <x:c r="Z166" s="88"/>
      <x:c r="AA166" s="97" t="n">
        <x:f>MIN(0.995,MAX(0.002,IF(COUNTA(R166,U166)=0,N166,MAX(IF(R166="",0,R166),IF(U166="",0,1-EXP(-U166/1000))))))</x:f>
        <x:v>0.8467967015162002</x:v>
      </x:c>
      <x:c r="AB166" s="97" t="n">
        <x:f>MIN(0.995,MAX(0.005,IF(COUNTA(Q166,W166)=0,O166,MAX(IF(Q166="",0,Q166),IF(W166="",0,1-EXP(-W166/1000))))))</x:f>
        <x:v>0.87585972512875</x:v>
      </x:c>
      <x:c r="AC166" s="97" t="n">
        <x:f>MIN(0.995,MAX(0.005,IF(S166="",P166,S166)))</x:f>
        <x:v>0.72</x:v>
      </x:c>
      <x:c r="AD166" s="97" t="n">
        <x:f>AB166*'Methodology'!$B$31+AA166*'Methodology'!$B$32+AC166*'Methodology'!$B$33</x:f>
        <x:v>0.8501016943514825</x:v>
      </x:c>
      <x:c r="AE166" s="95" t="n">
        <x:f>K166*'Methodology'!$B$29+H166*'Methodology'!$B$30</x:f>
        <x:v>1186426131355.391</x:v>
      </x:c>
      <x:c r="AF166" s="97" t="n">
        <x:f>MIN('Methodology'!$B$36,'Methodology'!$B$34+'Methodology'!$B$35*AD166)</x:f>
        <x:v>0.6370732199330674</x:v>
      </x:c>
      <x:c r="AG166" s="99" t="n">
        <x:v>0.85</x:v>
      </x:c>
      <x:c r="AH166" s="99" t="n">
        <x:v>1</x:v>
      </x:c>
      <x:c r="AI166" s="97" t="n">
        <x:f>MIN('Methodology'!$B$38,MAX('Methodology'!$B$37,(AA166*AG166)/(AA166*AG166+AB166)))</x:f>
        <x:v>0.45109083816469964</x:v>
      </x:c>
      <x:c r="AJ166" s="95" t="n">
        <x:f>AE166*AF166</x:f>
        <x:v>755840315715.3114</x:v>
      </x:c>
      <x:c r="AK166" s="95" t="n">
        <x:f>AJ166*AI166</x:f>
        <x:v>340952641534.69104</x:v>
      </x:c>
      <x:c r="AL166" s="95" t="n">
        <x:f>AJ166-AK166</x:f>
        <x:v>414887674180.62036</x:v>
      </x:c>
      <x:c r="AM166" s="95" t="str">
        <x:v>No</x:v>
      </x:c>
      <x:c r="AN166" s="95" t="n">
        <x:f>IF(AM166&lt;&gt;"Yes",0,IF(Y166&lt;&gt;"",MIN('Methodology'!$B$39*K166,'Methodology'!$B$40*H166*Y166),IF(T166&lt;&gt;"",'Methodology'!$B$41*K166*MIN(T166/0.5,1),0)))</x:f>
        <x:v>0</x:v>
      </x:c>
      <x:c r="AO166" s="95" t="n">
        <x:f>AK166*AH166</x:f>
        <x:v>340952641534.69104</x:v>
      </x:c>
      <x:c r="AP166" s="95" t="n">
        <x:f>MAX(AL166,AN166)*AH166</x:f>
        <x:v>414887674180.62036</x:v>
      </x:c>
      <x:c r="AQ166" s="100"/>
      <x:c r="AR166" s="100"/>
      <x:c r="AS166" s="101" t="n">
        <x:f>'Methodology'!$B$25</x:f>
        <x:v>0.9843925474017061</x:v>
      </x:c>
      <x:c r="AT166" s="101" t="n">
        <x:f>'Methodology'!$B$26</x:f>
        <x:v>0.8745719194860588</x:v>
      </x:c>
      <x:c r="AU166" s="95" t="n">
        <x:f>IF(AQ166="",AO166*AS166,AQ166)</x:f>
        <x:v>335631239343.6753</x:v>
      </x:c>
      <x:c r="AV166" s="95" t="n">
        <x:f>IF(AR166="",AP166*AT166,AR166)</x:f>
        <x:v>362849109579.2517</x:v>
      </x:c>
      <x:c r="AW166" s="85" t="str">
        <x:v>Medium-high</x:v>
      </x:c>
      <x:c r="AX166" s="85" t="str">
        <x:v>IMF card-count inputs</x:v>
      </x:c>
      <x:c r="AY166" s="85" t="str">
        <x:v>Modeled from consumption, card access, and payment-use indicators.</x:v>
      </x:c>
      <x:c r="AZ166" s="85"/>
    </x:row>
    <x:row r="167">
      <x:c r="A167" s="88" t="str">
        <x:v>Sri Lanka</x:v>
      </x:c>
      <x:c r="B167" s="88" t="str">
        <x:v>LK</x:v>
      </x:c>
      <x:c r="C167" s="88" t="str">
        <x:v>LKA</x:v>
      </x:c>
      <x:c r="D167" s="88" t="str">
        <x:v>South Asia</x:v>
      </x:c>
      <x:c r="E167" s="88" t="str">
        <x:v>Upper middle income</x:v>
      </x:c>
      <x:c r="F167" s="88" t="n">
        <x:v>21916000</x:v>
      </x:c>
      <x:c r="G167" s="88" t="n">
        <x:v>2024</x:v>
      </x:c>
      <x:c r="H167" s="95" t="n">
        <x:v>99616111265.7633</x:v>
      </x:c>
      <x:c r="I167" s="88" t="n">
        <x:v>2024</x:v>
      </x:c>
      <x:c r="J167" s="88" t="str">
        <x:v>World Bank</x:v>
      </x:c>
      <x:c r="K167" s="95" t="n">
        <x:v>69044414608.4431</x:v>
      </x:c>
      <x:c r="L167" s="88" t="n">
        <x:v>2024</x:v>
      </x:c>
      <x:c r="M167" s="88" t="str">
        <x:v>World Bank</x:v>
      </x:c>
      <x:c r="N167" s="96" t="n">
        <x:f>IFERROR(INDEX('Methodology'!$E$30:$E$34,MATCH(E167,'Methodology'!$D$30:$D$34,0)),'Methodology'!$E$34)</x:f>
        <x:v>0.23</x:v>
      </x:c>
      <x:c r="O167" s="96" t="n">
        <x:f>IFERROR(INDEX('Methodology'!$F$30:$F$34,MATCH(E167,'Methodology'!$D$30:$D$34,0)),'Methodology'!$F$34)</x:f>
        <x:v>0.62</x:v>
      </x:c>
      <x:c r="P167" s="96" t="n">
        <x:f>IFERROR(INDEX('Methodology'!$G$30:$G$34,MATCH(E167,'Methodology'!$D$30:$D$34,0)),'Methodology'!$G$34)</x:f>
        <x:v>0.45</x:v>
      </x:c>
      <x:c r="Q167" s="97" t="n">
        <x:v>0.42195087190973</x:v>
      </x:c>
      <x:c r="R167" s="97" t="n">
        <x:v>0.0814380326427386</x:v>
      </x:c>
      <x:c r="S167" s="97" t="n">
        <x:v>0.147824637184931</x:v>
      </x:c>
      <x:c r="T167" s="97" t="n">
        <x:v>0.0299616477602989</x:v>
      </x:c>
      <x:c r="U167" s="98"/>
      <x:c r="V167" s="88"/>
      <x:c r="W167" s="98"/>
      <x:c r="X167" s="88"/>
      <x:c r="Y167" s="97"/>
      <x:c r="Z167" s="88"/>
      <x:c r="AA167" s="97" t="n">
        <x:f>MIN(0.995,MAX(0.002,IF(COUNTA(R167,U167)=0,N167,MAX(IF(R167="",0,R167),IF(U167="",0,1-EXP(-U167/1000))))))</x:f>
        <x:v>0.0814380326427386</x:v>
      </x:c>
      <x:c r="AB167" s="97" t="n">
        <x:f>MIN(0.995,MAX(0.005,IF(COUNTA(Q167,W167)=0,O167,MAX(IF(Q167="",0,Q167),IF(W167="",0,1-EXP(-W167/1000))))))</x:f>
        <x:v>0.42195087190973</x:v>
      </x:c>
      <x:c r="AC167" s="97" t="n">
        <x:f>MIN(0.995,MAX(0.005,IF(S167="",P167,S167)))</x:f>
        <x:v>0.147824637184931</x:v>
      </x:c>
      <x:c r="AD167" s="97" t="n">
        <x:f>AB167*'Methodology'!$B$31+AA167*'Methodology'!$B$32+AC167*'Methodology'!$B$33</x:f>
        <x:v>0.27535875469380316</x:v>
      </x:c>
      <x:c r="AE167" s="95" t="n">
        <x:f>K167*'Methodology'!$B$29+H167*'Methodology'!$B$30</x:f>
        <x:v>78215923605.63916</x:v>
      </x:c>
      <x:c r="AF167" s="97" t="n">
        <x:f>MIN('Methodology'!$B$36,'Methodology'!$B$34+'Methodology'!$B$35*AD167)</x:f>
        <x:v>0.22325830337953825</x:v>
      </x:c>
      <x:c r="AG167" s="99" t="n">
        <x:v>1.2</x:v>
      </x:c>
      <x:c r="AH167" s="99" t="n">
        <x:v>1</x:v>
      </x:c>
      <x:c r="AI167" s="97" t="n">
        <x:f>MIN('Methodology'!$B$38,MAX('Methodology'!$B$37,(AA167*AG167)/(AA167*AG167+AB167)))</x:f>
        <x:v>0.18805090683817943</x:v>
      </x:c>
      <x:c r="AJ167" s="95" t="n">
        <x:f>AE167*AF167</x:f>
        <x:v>17462354401.458576</x:v>
      </x:c>
      <x:c r="AK167" s="95" t="n">
        <x:f>AJ167*AI167</x:f>
        <x:v>3283811580.7239594</x:v>
      </x:c>
      <x:c r="AL167" s="95" t="n">
        <x:f>AJ167-AK167</x:f>
        <x:v>14178542820.734617</x:v>
      </x:c>
      <x:c r="AM167" s="95" t="str">
        <x:v>No</x:v>
      </x:c>
      <x:c r="AN167" s="95" t="n">
        <x:f>IF(AM167&lt;&gt;"Yes",0,IF(Y167&lt;&gt;"",MIN('Methodology'!$B$39*K167,'Methodology'!$B$40*H167*Y167),IF(T167&lt;&gt;"",'Methodology'!$B$41*K167*MIN(T167/0.5,1),0)))</x:f>
        <x:v>0</x:v>
      </x:c>
      <x:c r="AO167" s="95" t="n">
        <x:f>AK167*AH167</x:f>
        <x:v>3283811580.7239594</x:v>
      </x:c>
      <x:c r="AP167" s="95" t="n">
        <x:f>MAX(AL167,AN167)*AH167</x:f>
        <x:v>14178542820.734617</x:v>
      </x:c>
      <x:c r="AQ167" s="100"/>
      <x:c r="AR167" s="100"/>
      <x:c r="AS167" s="101" t="n">
        <x:f>'Methodology'!$B$25</x:f>
        <x:v>0.9843925474017061</x:v>
      </x:c>
      <x:c r="AT167" s="101" t="n">
        <x:f>'Methodology'!$B$26</x:f>
        <x:v>0.8745719194860588</x:v>
      </x:c>
      <x:c r="AU167" s="95" t="n">
        <x:f>IF(AQ167="",AO167*AS167,AQ167)</x:f>
        <x:v>3232559647.1360817</x:v>
      </x:c>
      <x:c r="AV167" s="95" t="n">
        <x:f>IF(AR167="",AP167*AT167,AR167)</x:f>
        <x:v>12400155410.245153</x:v>
      </x:c>
      <x:c r="AW167" s="85" t="str">
        <x:v>Medium</x:v>
      </x:c>
      <x:c r="AX167" s="85" t="str">
        <x:v>Findex ownership inputs</x:v>
      </x:c>
      <x:c r="AY167" s="85" t="str">
        <x:v>Modeled from consumption, card access, and payment-use indicators.</x:v>
      </x:c>
      <x:c r="AZ167" s="85"/>
    </x:row>
    <x:row r="168">
      <x:c r="A168" s="88" t="str">
        <x:v>Sudan</x:v>
      </x:c>
      <x:c r="B168" s="88" t="str">
        <x:v>SD</x:v>
      </x:c>
      <x:c r="C168" s="88" t="str">
        <x:v>SDN</x:v>
      </x:c>
      <x:c r="D168" s="88" t="str">
        <x:v>Sub-Saharan Africa </x:v>
      </x:c>
      <x:c r="E168" s="88" t="str">
        <x:v>Low income</x:v>
      </x:c>
      <x:c r="F168" s="88" t="n">
        <x:v>50448963</x:v>
      </x:c>
      <x:c r="G168" s="88" t="n">
        <x:v>2024</x:v>
      </x:c>
      <x:c r="H168" s="95" t="n">
        <x:v>49672435513.1126</x:v>
      </x:c>
      <x:c r="I168" s="88" t="n">
        <x:v>2024</x:v>
      </x:c>
      <x:c r="J168" s="88" t="str">
        <x:v>World Bank</x:v>
      </x:c>
      <x:c r="K168" s="95" t="n">
        <x:v>40272082091.5657</x:v>
      </x:c>
      <x:c r="L168" s="88" t="n">
        <x:v>2024</x:v>
      </x:c>
      <x:c r="M168" s="88" t="str">
        <x:v>World Bank</x:v>
      </x:c>
      <x:c r="N168" s="96" t="n">
        <x:f>IFERROR(INDEX('Methodology'!$E$30:$E$34,MATCH(E168,'Methodology'!$D$30:$D$34,0)),'Methodology'!$E$34)</x:f>
        <x:v>0.015</x:v>
      </x:c>
      <x:c r="O168" s="96" t="n">
        <x:f>IFERROR(INDEX('Methodology'!$F$30:$F$34,MATCH(E168,'Methodology'!$D$30:$D$34,0)),'Methodology'!$F$34)</x:f>
        <x:v>0.11</x:v>
      </x:c>
      <x:c r="P168" s="96" t="n">
        <x:f>IFERROR(INDEX('Methodology'!$G$30:$G$34,MATCH(E168,'Methodology'!$D$30:$D$34,0)),'Methodology'!$G$34)</x:f>
        <x:v>0.08</x:v>
      </x:c>
      <x:c r="Q168" s="97" t="n">
        <x:v>0.10338343162461</x:v>
      </x:c>
      <x:c r="R168" s="97" t="n">
        <x:v>0.00395987389676488</x:v>
      </x:c>
      <x:c r="S168" s="97"/>
      <x:c r="T168" s="97"/>
      <x:c r="U168" s="98"/>
      <x:c r="V168" s="88"/>
      <x:c r="W168" s="98" t="n">
        <x:v>159.324810975736</x:v>
      </x:c>
      <x:c r="X168" s="88" t="n">
        <x:v>2018</x:v>
      </x:c>
      <x:c r="Y168" s="97" t="n">
        <x:v>0.0016203672396796702</x:v>
      </x:c>
      <x:c r="Z168" s="88" t="n">
        <x:v>2018</x:v>
      </x:c>
      <x:c r="AA168" s="97" t="n">
        <x:f>MIN(0.995,MAX(0.002,IF(COUNTA(R168,U168)=0,N168,MAX(IF(R168="",0,R168),IF(U168="",0,1-EXP(-U168/1000))))))</x:f>
        <x:v>0.00395987389676488</x:v>
      </x:c>
      <x:c r="AB168" s="97" t="n">
        <x:f>MIN(0.995,MAX(0.005,IF(COUNTA(Q168,W168)=0,O168,MAX(IF(Q168="",0,Q168),IF(W168="",0,1-EXP(-W168/1000))))))</x:f>
        <x:v>0.14728065861891249</x:v>
      </x:c>
      <x:c r="AC168" s="97" t="n">
        <x:f>MIN(0.995,MAX(0.005,IF(S168="",P168,S168)))</x:f>
        <x:v>0.08</x:v>
      </x:c>
      <x:c r="AD168" s="97" t="n">
        <x:f>AB168*'Methodology'!$B$31+AA168*'Methodology'!$B$32+AC168*'Methodology'!$B$33</x:f>
        <x:v>0.09039031810426959</x:v>
      </x:c>
      <x:c r="AE168" s="95" t="n">
        <x:f>K168*'Methodology'!$B$29+H168*'Methodology'!$B$30</x:f>
        <x:v>43092188118.02977</x:v>
      </x:c>
      <x:c r="AF168" s="97" t="n">
        <x:f>MIN('Methodology'!$B$36,'Methodology'!$B$34+'Methodology'!$B$35*AD168)</x:f>
        <x:v>0.09008102903507412</x:v>
      </x:c>
      <x:c r="AG168" s="99" t="n">
        <x:v>1.15</x:v>
      </x:c>
      <x:c r="AH168" s="99" t="n">
        <x:v>1</x:v>
      </x:c>
      <x:c r="AI168" s="97" t="n">
        <x:f>MIN('Methodology'!$B$38,MAX('Methodology'!$B$37,(AA168*AG168)/(AA168*AG168+AB168)))</x:f>
        <x:v>0.029992225570470366</x:v>
      </x:c>
      <x:c r="AJ168" s="95" t="n">
        <x:f>AE168*AF168</x:f>
        <x:v>3881788649.0451155</x:v>
      </x:c>
      <x:c r="AK168" s="95" t="n">
        <x:f>AJ168*AI168</x:f>
        <x:v>116423480.77905253</x:v>
      </x:c>
      <x:c r="AL168" s="95" t="n">
        <x:f>AJ168-AK168</x:f>
        <x:v>3765365168.2660627</x:v>
      </x:c>
      <x:c r="AM168" s="95" t="str">
        <x:v>No</x:v>
      </x:c>
      <x:c r="AN168" s="95" t="n">
        <x:f>IF(AM168&lt;&gt;"Yes",0,IF(Y168&lt;&gt;"",MIN('Methodology'!$B$39*K168,'Methodology'!$B$40*H168*Y168),IF(T168&lt;&gt;"",'Methodology'!$B$41*K168*MIN(T168/0.5,1),0)))</x:f>
        <x:v>0</x:v>
      </x:c>
      <x:c r="AO168" s="95" t="n">
        <x:f>AK168*AH168</x:f>
        <x:v>116423480.77905253</x:v>
      </x:c>
      <x:c r="AP168" s="95" t="n">
        <x:f>MAX(AL168,AN168)*AH168</x:f>
        <x:v>3765365168.2660627</x:v>
      </x:c>
      <x:c r="AQ168" s="100"/>
      <x:c r="AR168" s="100"/>
      <x:c r="AS168" s="101" t="n">
        <x:f>'Methodology'!$B$25</x:f>
        <x:v>0.9843925474017061</x:v>
      </x:c>
      <x:c r="AT168" s="101" t="n">
        <x:f>'Methodology'!$B$26</x:f>
        <x:v>0.8745719194860588</x:v>
      </x:c>
      <x:c r="AU168" s="95" t="n">
        <x:f>IF(AQ168="",AO168*AS168,AQ168)</x:f>
        <x:v>114606406.82146509</x:v>
      </x:c>
      <x:c r="AV168" s="95" t="n">
        <x:f>IF(AR168="",AP168*AT168,AR168)</x:f>
        <x:v>3293082642.776397</x:v>
      </x:c>
      <x:c r="AW168" s="85" t="str">
        <x:v>Low</x:v>
      </x:c>
      <x:c r="AX168" s="85" t="str">
        <x:v>Findex ownership inputs</x:v>
      </x:c>
      <x:c r="AY168" s="85" t="str">
        <x:v>Modeled from consumption, card access, and payment-use indicators.</x:v>
      </x:c>
      <x:c r="AZ168" s="85"/>
    </x:row>
    <x:row r="169">
      <x:c r="A169" s="88" t="str">
        <x:v>Suriname</x:v>
      </x:c>
      <x:c r="B169" s="88" t="str">
        <x:v>SR</x:v>
      </x:c>
      <x:c r="C169" s="88" t="str">
        <x:v>SUR</x:v>
      </x:c>
      <x:c r="D169" s="88" t="str">
        <x:v>Latin America &amp; Caribbean </x:v>
      </x:c>
      <x:c r="E169" s="88" t="str">
        <x:v>Upper middle income</x:v>
      </x:c>
      <x:c r="F169" s="88" t="n">
        <x:v>634431</x:v>
      </x:c>
      <x:c r="G169" s="88" t="n">
        <x:v>2024</x:v>
      </x:c>
      <x:c r="H169" s="95" t="n">
        <x:v>4416775112.72266</x:v>
      </x:c>
      <x:c r="I169" s="88" t="n">
        <x:v>2024</x:v>
      </x:c>
      <x:c r="J169" s="88" t="str">
        <x:v>World Bank</x:v>
      </x:c>
      <x:c r="K169" s="95" t="n">
        <x:v>2826736072.1425023</x:v>
      </x:c>
      <x:c r="L169" s="88" t="n">
        <x:v>2024</x:v>
      </x:c>
      <x:c r="M169" s="88" t="str">
        <x:v>GDP-share proxy</x:v>
      </x:c>
      <x:c r="N169" s="96" t="n">
        <x:f>IFERROR(INDEX('Methodology'!$E$30:$E$34,MATCH(E169,'Methodology'!$D$30:$D$34,0)),'Methodology'!$E$34)</x:f>
        <x:v>0.23</x:v>
      </x:c>
      <x:c r="O169" s="96" t="n">
        <x:f>IFERROR(INDEX('Methodology'!$F$30:$F$34,MATCH(E169,'Methodology'!$D$30:$D$34,0)),'Methodology'!$F$34)</x:f>
        <x:v>0.62</x:v>
      </x:c>
      <x:c r="P169" s="96" t="n">
        <x:f>IFERROR(INDEX('Methodology'!$G$30:$G$34,MATCH(E169,'Methodology'!$D$30:$D$34,0)),'Methodology'!$G$34)</x:f>
        <x:v>0.45</x:v>
      </x:c>
      <x:c r="Q169" s="97"/>
      <x:c r="R169" s="97"/>
      <x:c r="S169" s="97"/>
      <x:c r="T169" s="97"/>
      <x:c r="U169" s="98" t="n">
        <x:v>32.4745703220421</x:v>
      </x:c>
      <x:c r="V169" s="88" t="n">
        <x:v>2024</x:v>
      </x:c>
      <x:c r="W169" s="98" t="n">
        <x:v>1347.94724572101</x:v>
      </x:c>
      <x:c r="X169" s="88" t="n">
        <x:v>2024</x:v>
      </x:c>
      <x:c r="Y169" s="97"/>
      <x:c r="Z169" s="88"/>
      <x:c r="AA169" s="97" t="n">
        <x:f>MIN(0.995,MAX(0.002,IF(COUNTA(R169,U169)=0,N169,MAX(IF(R169="",0,R169),IF(U169="",0,1-EXP(-U169/1000))))))</x:f>
        <x:v>0.03195293335654126</x:v>
      </x:c>
      <x:c r="AB169" s="97" t="n">
        <x:f>MIN(0.995,MAX(0.005,IF(COUNTA(Q169,W169)=0,O169,MAX(IF(Q169="",0,Q169),IF(W169="",0,1-EXP(-W169/1000))))))</x:f>
        <x:v>0.7402270362325337</x:v>
      </x:c>
      <x:c r="AC169" s="97" t="n">
        <x:f>MIN(0.995,MAX(0.005,IF(S169="",P169,S169)))</x:f>
        <x:v>0.45</x:v>
      </x:c>
      <x:c r="AD169" s="97" t="n">
        <x:f>AB169*'Methodology'!$B$31+AA169*'Methodology'!$B$32+AC169*'Methodology'!$B$33</x:f>
        <x:v>0.463308396602683</x:v>
      </x:c>
      <x:c r="AE169" s="95" t="n">
        <x:f>K169*'Methodology'!$B$29+H169*'Methodology'!$B$30</x:f>
        <x:v>3303747784.3165493</x:v>
      </x:c>
      <x:c r="AF169" s="97" t="n">
        <x:f>MIN('Methodology'!$B$36,'Methodology'!$B$34+'Methodology'!$B$35*AD169)</x:f>
        <x:v>0.3585820455539318</x:v>
      </x:c>
      <x:c r="AG169" s="99" t="n">
        <x:v>1.15</x:v>
      </x:c>
      <x:c r="AH169" s="99" t="n">
        <x:v>1</x:v>
      </x:c>
      <x:c r="AI169" s="97" t="n">
        <x:f>MIN('Methodology'!$B$38,MAX('Methodology'!$B$37,(AA169*AG169)/(AA169*AG169+AB169)))</x:f>
        <x:v>0.04729363521733588</x:v>
      </x:c>
      <x:c r="AJ169" s="95" t="n">
        <x:f>AE169*AF169</x:f>
        <x:v>1184664638.4944983</x:v>
      </x:c>
      <x:c r="AK169" s="95" t="n">
        <x:f>AJ169*AI169</x:f>
        <x:v>56027097.26783588</x:v>
      </x:c>
      <x:c r="AL169" s="95" t="n">
        <x:f>AJ169-AK169</x:f>
        <x:v>1128637541.2266624</x:v>
      </x:c>
      <x:c r="AM169" s="95" t="str">
        <x:v>No</x:v>
      </x:c>
      <x:c r="AN169" s="95" t="n">
        <x:f>IF(AM169&lt;&gt;"Yes",0,IF(Y169&lt;&gt;"",MIN('Methodology'!$B$39*K169,'Methodology'!$B$40*H169*Y169),IF(T169&lt;&gt;"",'Methodology'!$B$41*K169*MIN(T169/0.5,1),0)))</x:f>
        <x:v>0</x:v>
      </x:c>
      <x:c r="AO169" s="95" t="n">
        <x:f>AK169*AH169</x:f>
        <x:v>56027097.26783588</x:v>
      </x:c>
      <x:c r="AP169" s="95" t="n">
        <x:f>MAX(AL169,AN169)*AH169</x:f>
        <x:v>1128637541.2266624</x:v>
      </x:c>
      <x:c r="AQ169" s="100"/>
      <x:c r="AR169" s="100"/>
      <x:c r="AS169" s="101" t="n">
        <x:f>'Methodology'!$B$25</x:f>
        <x:v>0.9843925474017061</x:v>
      </x:c>
      <x:c r="AT169" s="101" t="n">
        <x:f>'Methodology'!$B$26</x:f>
        <x:v>0.8745719194860588</x:v>
      </x:c>
      <x:c r="AU169" s="95" t="n">
        <x:f>IF(AQ169="",AO169*AS169,AQ169)</x:f>
        <x:v>55152657.00300813</x:v>
      </x:c>
      <x:c r="AV169" s="95" t="n">
        <x:f>IF(AR169="",AP169*AT169,AR169)</x:f>
        <x:v>987074700.834628</x:v>
      </x:c>
      <x:c r="AW169" s="85" t="str">
        <x:v>Low</x:v>
      </x:c>
      <x:c r="AX169" s="85" t="str">
        <x:v>IMF card-count inputs; consumption proxy</x:v>
      </x:c>
      <x:c r="AY169" s="85" t="str">
        <x:v>No recent household-consumption series; GDP-share proxy used, reducing precision.</x:v>
      </x:c>
      <x:c r="AZ169" s="85"/>
    </x:row>
    <x:row r="170">
      <x:c r="A170" s="88" t="str">
        <x:v>Sweden</x:v>
      </x:c>
      <x:c r="B170" s="88" t="str">
        <x:v>SE</x:v>
      </x:c>
      <x:c r="C170" s="88" t="str">
        <x:v>SWE</x:v>
      </x:c>
      <x:c r="D170" s="88" t="str">
        <x:v>Europe &amp; Central Asia</x:v>
      </x:c>
      <x:c r="E170" s="88" t="str">
        <x:v>High income</x:v>
      </x:c>
      <x:c r="F170" s="88" t="n">
        <x:v>10569709</x:v>
      </x:c>
      <x:c r="G170" s="88" t="n">
        <x:v>2024</x:v>
      </x:c>
      <x:c r="H170" s="95" t="n">
        <x:v>604827393488.582</x:v>
      </x:c>
      <x:c r="I170" s="88" t="n">
        <x:v>2024</x:v>
      </x:c>
      <x:c r="J170" s="88" t="str">
        <x:v>World Bank</x:v>
      </x:c>
      <x:c r="K170" s="95" t="n">
        <x:v>273885368591.705</x:v>
      </x:c>
      <x:c r="L170" s="88" t="n">
        <x:v>2024</x:v>
      </x:c>
      <x:c r="M170" s="88" t="str">
        <x:v>World Bank</x:v>
      </x:c>
      <x:c r="N170" s="96" t="n">
        <x:f>IFERROR(INDEX('Methodology'!$E$30:$E$34,MATCH(E170,'Methodology'!$D$30:$D$34,0)),'Methodology'!$E$34)</x:f>
        <x:v>0.48</x:v>
      </x:c>
      <x:c r="O170" s="96" t="n">
        <x:f>IFERROR(INDEX('Methodology'!$F$30:$F$34,MATCH(E170,'Methodology'!$D$30:$D$34,0)),'Methodology'!$F$34)</x:f>
        <x:v>0.86</x:v>
      </x:c>
      <x:c r="P170" s="96" t="n">
        <x:f>IFERROR(INDEX('Methodology'!$G$30:$G$34,MATCH(E170,'Methodology'!$D$30:$D$34,0)),'Methodology'!$G$34)</x:f>
        <x:v>0.72</x:v>
      </x:c>
      <x:c r="Q170" s="97" t="n">
        <x:v>0.978474255821672</x:v>
      </x:c>
      <x:c r="R170" s="97" t="n">
        <x:v>0.483530703928406</x:v>
      </x:c>
      <x:c r="S170" s="97"/>
      <x:c r="T170" s="97"/>
      <x:c r="U170" s="98" t="n">
        <x:v>978.620608435575</x:v>
      </x:c>
      <x:c r="V170" s="88" t="n">
        <x:v>2023</x:v>
      </x:c>
      <x:c r="W170" s="98" t="n">
        <x:v>1708.08291018572</x:v>
      </x:c>
      <x:c r="X170" s="88" t="n">
        <x:v>2023</x:v>
      </x:c>
      <x:c r="Y170" s="97"/>
      <x:c r="Z170" s="88"/>
      <x:c r="AA170" s="97" t="n">
        <x:f>MIN(0.995,MAX(0.002,IF(COUNTA(R170,U170)=0,N170,MAX(IF(R170="",0,R170),IF(U170="",0,1-EXP(-U170/1000))))))</x:f>
        <x:v>0.6241708429644086</x:v>
      </x:c>
      <x:c r="AB170" s="97" t="n">
        <x:f>MIN(0.995,MAX(0.005,IF(COUNTA(Q170,W170)=0,O170,MAX(IF(Q170="",0,Q170),IF(W170="",0,1-EXP(-W170/1000))))))</x:f>
        <x:v>0.978474255821672</x:v>
      </x:c>
      <x:c r="AC170" s="97" t="n">
        <x:f>MIN(0.995,MAX(0.005,IF(S170="",P170,S170)))</x:f>
        <x:v>0.72</x:v>
      </x:c>
      <x:c r="AD170" s="97" t="n">
        <x:f>AB170*'Methodology'!$B$31+AA170*'Methodology'!$B$32+AC170*'Methodology'!$B$33</x:f>
        <x:v>0.8286206357394625</x:v>
      </x:c>
      <x:c r="AE170" s="95" t="n">
        <x:f>K170*'Methodology'!$B$29+H170*'Methodology'!$B$30</x:f>
        <x:v>373167976060.76807</x:v>
      </x:c>
      <x:c r="AF170" s="97" t="n">
        <x:f>MIN('Methodology'!$B$36,'Methodology'!$B$34+'Methodology'!$B$35*AD170)</x:f>
        <x:v>0.621606857732413</x:v>
      </x:c>
      <x:c r="AG170" s="99" t="n">
        <x:v>0.85</x:v>
      </x:c>
      <x:c r="AH170" s="99" t="n">
        <x:v>1</x:v>
      </x:c>
      <x:c r="AI170" s="97" t="n">
        <x:f>MIN('Methodology'!$B$38,MAX('Methodology'!$B$37,(AA170*AG170)/(AA170*AG170+AB170)))</x:f>
        <x:v>0.35158275041775616</x:v>
      </x:c>
      <x:c r="AJ170" s="95" t="n">
        <x:f>AE170*AF170</x:f>
        <x:v>231963773005.49835</x:v>
      </x:c>
      <x:c r="AK170" s="95" t="n">
        <x:f>AJ170*AI170</x:f>
        <x:v>81554461310.55318</x:v>
      </x:c>
      <x:c r="AL170" s="95" t="n">
        <x:f>AJ170-AK170</x:f>
        <x:v>150409311694.9452</x:v>
      </x:c>
      <x:c r="AM170" s="95" t="str">
        <x:v>No</x:v>
      </x:c>
      <x:c r="AN170" s="95" t="n">
        <x:f>IF(AM170&lt;&gt;"Yes",0,IF(Y170&lt;&gt;"",MIN('Methodology'!$B$39*K170,'Methodology'!$B$40*H170*Y170),IF(T170&lt;&gt;"",'Methodology'!$B$41*K170*MIN(T170/0.5,1),0)))</x:f>
        <x:v>0</x:v>
      </x:c>
      <x:c r="AO170" s="95" t="n">
        <x:f>AK170*AH170</x:f>
        <x:v>81554461310.55318</x:v>
      </x:c>
      <x:c r="AP170" s="95" t="n">
        <x:f>MAX(AL170,AN170)*AH170</x:f>
        <x:v>150409311694.9452</x:v>
      </x:c>
      <x:c r="AQ170" s="100"/>
      <x:c r="AR170" s="100"/>
      <x:c r="AS170" s="101" t="n">
        <x:f>'Methodology'!$B$25</x:f>
        <x:v>0.9843925474017061</x:v>
      </x:c>
      <x:c r="AT170" s="101" t="n">
        <x:f>'Methodology'!$B$26</x:f>
        <x:v>0.8745719194860588</x:v>
      </x:c>
      <x:c r="AU170" s="95" t="n">
        <x:f>IF(AQ170="",AO170*AS170,AQ170)</x:f>
        <x:v>80281603921.46933</x:v>
      </x:c>
      <x:c r="AV170" s="95" t="n">
        <x:f>IF(AR170="",AP170*AT170,AR170)</x:f>
        <x:v>131543760437.62514</x:v>
      </x:c>
      <x:c r="AW170" s="85" t="str">
        <x:v>Medium-high</x:v>
      </x:c>
      <x:c r="AX170" s="85" t="str">
        <x:v>IMF card-count inputs</x:v>
      </x:c>
      <x:c r="AY170" s="85" t="str">
        <x:v>Modeled from consumption, card access, and payment-use indicators.</x:v>
      </x:c>
      <x:c r="AZ170" s="85"/>
    </x:row>
    <x:row r="171">
      <x:c r="A171" s="88" t="str">
        <x:v>Switzerland</x:v>
      </x:c>
      <x:c r="B171" s="88" t="str">
        <x:v>CH</x:v>
      </x:c>
      <x:c r="C171" s="88" t="str">
        <x:v>CHE</x:v>
      </x:c>
      <x:c r="D171" s="88" t="str">
        <x:v>Europe &amp; Central Asia</x:v>
      </x:c>
      <x:c r="E171" s="88" t="str">
        <x:v>High income</x:v>
      </x:c>
      <x:c r="F171" s="88" t="n">
        <x:v>9005582</x:v>
      </x:c>
      <x:c r="G171" s="88" t="n">
        <x:v>2024</x:v>
      </x:c>
      <x:c r="H171" s="95" t="n">
        <x:v>969919786394.884</x:v>
      </x:c>
      <x:c r="I171" s="88" t="n">
        <x:v>2024</x:v>
      </x:c>
      <x:c r="J171" s="88" t="str">
        <x:v>World Bank</x:v>
      </x:c>
      <x:c r="K171" s="95" t="n">
        <x:v>478267804101.923</x:v>
      </x:c>
      <x:c r="L171" s="88" t="n">
        <x:v>2024</x:v>
      </x:c>
      <x:c r="M171" s="88" t="str">
        <x:v>World Bank</x:v>
      </x:c>
      <x:c r="N171" s="96" t="n">
        <x:f>IFERROR(INDEX('Methodology'!$E$30:$E$34,MATCH(E171,'Methodology'!$D$30:$D$34,0)),'Methodology'!$E$34)</x:f>
        <x:v>0.48</x:v>
      </x:c>
      <x:c r="O171" s="96" t="n">
        <x:f>IFERROR(INDEX('Methodology'!$F$30:$F$34,MATCH(E171,'Methodology'!$D$30:$D$34,0)),'Methodology'!$F$34)</x:f>
        <x:v>0.86</x:v>
      </x:c>
      <x:c r="P171" s="96" t="n">
        <x:f>IFERROR(INDEX('Methodology'!$G$30:$G$34,MATCH(E171,'Methodology'!$D$30:$D$34,0)),'Methodology'!$G$34)</x:f>
        <x:v>0.72</x:v>
      </x:c>
      <x:c r="Q171" s="97" t="n">
        <x:v>0.863928705847425</x:v>
      </x:c>
      <x:c r="R171" s="97" t="n">
        <x:v>0.692073361315907</x:v>
      </x:c>
      <x:c r="S171" s="97"/>
      <x:c r="T171" s="97"/>
      <x:c r="U171" s="98" t="n">
        <x:v>1450.02994950202</x:v>
      </x:c>
      <x:c r="V171" s="88" t="n">
        <x:v>2024</x:v>
      </x:c>
      <x:c r="W171" s="98" t="n">
        <x:v>2504.63064068104</x:v>
      </x:c>
      <x:c r="X171" s="88" t="n">
        <x:v>2024</x:v>
      </x:c>
      <x:c r="Y171" s="97"/>
      <x:c r="Z171" s="88"/>
      <x:c r="AA171" s="97" t="n">
        <x:f>MIN(0.995,MAX(0.002,IF(COUNTA(R171,U171)=0,N171,MAX(IF(R171="",0,R171),IF(U171="",0,1-EXP(-U171/1000))))))</x:f>
        <x:v>0.7654367370643189</x:v>
      </x:c>
      <x:c r="AB171" s="97" t="n">
        <x:f>MIN(0.995,MAX(0.005,IF(COUNTA(Q171,W171)=0,O171,MAX(IF(Q171="",0,Q171),IF(W171="",0,1-EXP(-W171/1000))))))</x:f>
        <x:v>0.9182942287994229</x:v>
      </x:c>
      <x:c r="AC171" s="97" t="n">
        <x:f>MIN(0.995,MAX(0.005,IF(S171="",P171,S171)))</x:f>
        <x:v>0.72</x:v>
      </x:c>
      <x:c r="AD171" s="97" t="n">
        <x:f>AB171*'Methodology'!$B$31+AA171*'Methodology'!$B$32+AC171*'Methodology'!$B$33</x:f>
        <x:v>0.8449646838121941</x:v>
      </x:c>
      <x:c r="AE171" s="95" t="n">
        <x:f>K171*'Methodology'!$B$29+H171*'Methodology'!$B$30</x:f>
        <x:v>625763398789.8113</x:v>
      </x:c>
      <x:c r="AF171" s="97" t="n">
        <x:f>MIN('Methodology'!$B$36,'Methodology'!$B$34+'Methodology'!$B$35*AD171)</x:f>
        <x:v>0.6333745723447798</x:v>
      </x:c>
      <x:c r="AG171" s="99" t="n">
        <x:v>0.85</x:v>
      </x:c>
      <x:c r="AH171" s="99" t="n">
        <x:v>1</x:v>
      </x:c>
      <x:c r="AI171" s="97" t="n">
        <x:f>MIN('Methodology'!$B$38,MAX('Methodology'!$B$37,(AA171*AG171)/(AA171*AG171+AB171)))</x:f>
        <x:v>0.41469489277136656</x:v>
      </x:c>
      <x:c r="AJ171" s="95" t="n">
        <x:f>AE171*AF171</x:f>
        <x:v>396342625097.51263</x:v>
      </x:c>
      <x:c r="AK171" s="95" t="n">
        <x:f>AJ171*AI171</x:f>
        <x:v>164361262415.53494</x:v>
      </x:c>
      <x:c r="AL171" s="95" t="n">
        <x:f>AJ171-AK171</x:f>
        <x:v>231981362681.9777</x:v>
      </x:c>
      <x:c r="AM171" s="95" t="str">
        <x:v>No</x:v>
      </x:c>
      <x:c r="AN171" s="95" t="n">
        <x:f>IF(AM171&lt;&gt;"Yes",0,IF(Y171&lt;&gt;"",MIN('Methodology'!$B$39*K171,'Methodology'!$B$40*H171*Y171),IF(T171&lt;&gt;"",'Methodology'!$B$41*K171*MIN(T171/0.5,1),0)))</x:f>
        <x:v>0</x:v>
      </x:c>
      <x:c r="AO171" s="95" t="n">
        <x:f>AK171*AH171</x:f>
        <x:v>164361262415.53494</x:v>
      </x:c>
      <x:c r="AP171" s="95" t="n">
        <x:f>MAX(AL171,AN171)*AH171</x:f>
        <x:v>231981362681.9777</x:v>
      </x:c>
      <x:c r="AQ171" s="100"/>
      <x:c r="AR171" s="100"/>
      <x:c r="AS171" s="101" t="n">
        <x:f>'Methodology'!$B$25</x:f>
        <x:v>0.9843925474017061</x:v>
      </x:c>
      <x:c r="AT171" s="101" t="n">
        <x:f>'Methodology'!$B$26</x:f>
        <x:v>0.8745719194860588</x:v>
      </x:c>
      <x:c r="AU171" s="95" t="n">
        <x:f>IF(AQ171="",AO171*AS171,AQ171)</x:f>
        <x:v>161796001803.38873</x:v>
      </x:c>
      <x:c r="AV171" s="95" t="n">
        <x:f>IF(AR171="",AP171*AT171,AR171)</x:f>
        <x:v>202884385645.7688</x:v>
      </x:c>
      <x:c r="AW171" s="85" t="str">
        <x:v>Medium-high</x:v>
      </x:c>
      <x:c r="AX171" s="85" t="str">
        <x:v>IMF card-count inputs</x:v>
      </x:c>
      <x:c r="AY171" s="85" t="str">
        <x:v>Modeled from consumption, card access, and payment-use indicators.</x:v>
      </x:c>
      <x:c r="AZ171" s="85"/>
    </x:row>
    <x:row r="172">
      <x:c r="A172" s="88" t="str">
        <x:v>Syrian Arab Republic</x:v>
      </x:c>
      <x:c r="B172" s="88" t="str">
        <x:v>SY</x:v>
      </x:c>
      <x:c r="C172" s="88" t="str">
        <x:v>SYR</x:v>
      </x:c>
      <x:c r="D172" s="88" t="str">
        <x:v>Middle East, North Africa, Afghanistan &amp; Pakistan</x:v>
      </x:c>
      <x:c r="E172" s="88" t="str">
        <x:v>Low income</x:v>
      </x:c>
      <x:c r="F172" s="88" t="n">
        <x:v>24672760</x:v>
      </x:c>
      <x:c r="G172" s="88" t="n">
        <x:v>2024</x:v>
      </x:c>
      <x:c r="H172" s="95" t="n">
        <x:v>20000000000</x:v>
      </x:c>
      <x:c r="I172" s="88" t="n">
        <x:v>2024</x:v>
      </x:c>
      <x:c r="J172" s="88" t="str">
        <x:v>manual proxy</x:v>
      </x:c>
      <x:c r="K172" s="95" t="n">
        <x:v>27118984509.2228</x:v>
      </x:c>
      <x:c r="L172" s="88" t="n">
        <x:v>2022</x:v>
      </x:c>
      <x:c r="M172" s="88" t="str">
        <x:v>World Bank</x:v>
      </x:c>
      <x:c r="N172" s="96" t="n">
        <x:f>IFERROR(INDEX('Methodology'!$E$30:$E$34,MATCH(E172,'Methodology'!$D$30:$D$34,0)),'Methodology'!$E$34)</x:f>
        <x:v>0.015</x:v>
      </x:c>
      <x:c r="O172" s="96" t="n">
        <x:f>IFERROR(INDEX('Methodology'!$F$30:$F$34,MATCH(E172,'Methodology'!$D$30:$D$34,0)),'Methodology'!$F$34)</x:f>
        <x:v>0.11</x:v>
      </x:c>
      <x:c r="P172" s="96" t="n">
        <x:f>IFERROR(INDEX('Methodology'!$G$30:$G$34,MATCH(E172,'Methodology'!$D$30:$D$34,0)),'Methodology'!$G$34)</x:f>
        <x:v>0.08</x:v>
      </x:c>
      <x:c r="Q172" s="97" t="n">
        <x:v>0.0615670032147321</x:v>
      </x:c>
      <x:c r="R172" s="97" t="n">
        <x:v>0.0278856832471672</x:v>
      </x:c>
      <x:c r="S172" s="97"/>
      <x:c r="T172" s="97"/>
      <x:c r="U172" s="98"/>
      <x:c r="V172" s="88"/>
      <x:c r="W172" s="98"/>
      <x:c r="X172" s="88"/>
      <x:c r="Y172" s="97"/>
      <x:c r="Z172" s="88"/>
      <x:c r="AA172" s="97" t="n">
        <x:f>MIN(0.995,MAX(0.002,IF(COUNTA(R172,U172)=0,N172,MAX(IF(R172="",0,R172),IF(U172="",0,1-EXP(-U172/1000))))))</x:f>
        <x:v>0.0278856832471672</x:v>
      </x:c>
      <x:c r="AB172" s="97" t="n">
        <x:f>MIN(0.995,MAX(0.005,IF(COUNTA(Q172,W172)=0,O172,MAX(IF(Q172="",0,Q172),IF(W172="",0,1-EXP(-W172/1000))))))</x:f>
        <x:v>0.0615670032147321</x:v>
      </x:c>
      <x:c r="AC172" s="97" t="n">
        <x:f>MIN(0.995,MAX(0.005,IF(S172="",P172,S172)))</x:f>
        <x:v>0.08</x:v>
      </x:c>
      <x:c r="AD172" s="97" t="n">
        <x:f>AB172*'Methodology'!$B$31+AA172*'Methodology'!$B$32+AC172*'Methodology'!$B$33</x:f>
        <x:v>0.05162184090461117</x:v>
      </x:c>
      <x:c r="AE172" s="95" t="n">
        <x:f>K172*'Methodology'!$B$29+H172*'Methodology'!$B$30</x:f>
        <x:v>24983289156.45596</x:v>
      </x:c>
      <x:c r="AF172" s="97" t="n">
        <x:f>MIN('Methodology'!$B$36,'Methodology'!$B$34+'Methodology'!$B$35*AD172)</x:f>
        <x:v>0.062167725451320044</x:v>
      </x:c>
      <x:c r="AG172" s="99" t="n">
        <x:v>1.2</x:v>
      </x:c>
      <x:c r="AH172" s="99" t="n">
        <x:v>0.15</x:v>
      </x:c>
      <x:c r="AI172" s="97" t="n">
        <x:f>MIN('Methodology'!$B$38,MAX('Methodology'!$B$37,(AA172*AG172)/(AA172*AG172+AB172)))</x:f>
        <x:v>0.3521296662564244</x:v>
      </x:c>
      <x:c r="AJ172" s="95" t="n">
        <x:f>AE172*AF172</x:f>
        <x:v>1553154261.1494951</x:v>
      </x:c>
      <x:c r="AK172" s="95" t="n">
        <x:f>AJ172*AI172</x:f>
        <x:v>546911691.6233151</x:v>
      </x:c>
      <x:c r="AL172" s="95" t="n">
        <x:f>AJ172-AK172</x:f>
        <x:v>1006242569.52618</x:v>
      </x:c>
      <x:c r="AM172" s="95" t="str">
        <x:v>No</x:v>
      </x:c>
      <x:c r="AN172" s="95" t="n">
        <x:f>IF(AM172&lt;&gt;"Yes",0,IF(Y172&lt;&gt;"",MIN('Methodology'!$B$39*K172,'Methodology'!$B$40*H172*Y172),IF(T172&lt;&gt;"",'Methodology'!$B$41*K172*MIN(T172/0.5,1),0)))</x:f>
        <x:v>0</x:v>
      </x:c>
      <x:c r="AO172" s="95" t="n">
        <x:f>AK172*AH172</x:f>
        <x:v>82036753.74349727</x:v>
      </x:c>
      <x:c r="AP172" s="95" t="n">
        <x:f>MAX(AL172,AN172)*AH172</x:f>
        <x:v>150936385.428927</x:v>
      </x:c>
      <x:c r="AQ172" s="100"/>
      <x:c r="AR172" s="100"/>
      <x:c r="AS172" s="101" t="n">
        <x:f>'Methodology'!$B$25</x:f>
        <x:v>0.9843925474017061</x:v>
      </x:c>
      <x:c r="AT172" s="101" t="n">
        <x:f>'Methodology'!$B$26</x:f>
        <x:v>0.8745719194860588</x:v>
      </x:c>
      <x:c r="AU172" s="95" t="n">
        <x:f>IF(AQ172="",AO172*AS172,AQ172)</x:f>
        <x:v>80756368.99812773</x:v>
      </x:c>
      <x:c r="AV172" s="95" t="n">
        <x:f>IF(AR172="",AP172*AT172,AR172)</x:f>
        <x:v>132004724.3248643</x:v>
      </x:c>
      <x:c r="AW172" s="85" t="str">
        <x:v>Low</x:v>
      </x:c>
      <x:c r="AX172" s="85" t="str">
        <x:v>Findex ownership inputs</x:v>
      </x:c>
      <x:c r="AY172" s="85" t="str">
        <x:v>Sanctions, conflict, and cash use make card estimates highly uncertain; domestic electronic-payment proxy used.</x:v>
      </x:c>
      <x:c r="AZ172" s="85"/>
    </x:row>
    <x:row r="173">
      <x:c r="A173" s="88" t="str">
        <x:v>Tajikistan</x:v>
      </x:c>
      <x:c r="B173" s="88" t="str">
        <x:v>TJ</x:v>
      </x:c>
      <x:c r="C173" s="88" t="str">
        <x:v>TJK</x:v>
      </x:c>
      <x:c r="D173" s="88" t="str">
        <x:v>Europe &amp; Central Asia</x:v>
      </x:c>
      <x:c r="E173" s="88" t="str">
        <x:v>Lower middle income</x:v>
      </x:c>
      <x:c r="F173" s="88" t="n">
        <x:v>10590927</x:v>
      </x:c>
      <x:c r="G173" s="88" t="n">
        <x:v>2024</x:v>
      </x:c>
      <x:c r="H173" s="95" t="n">
        <x:v>14425113699.7925</x:v>
      </x:c>
      <x:c r="I173" s="88" t="n">
        <x:v>2024</x:v>
      </x:c>
      <x:c r="J173" s="88" t="str">
        <x:v>World Bank</x:v>
      </x:c>
      <x:c r="K173" s="95" t="n">
        <x:v>13366619466.9157</x:v>
      </x:c>
      <x:c r="L173" s="88" t="n">
        <x:v>2024</x:v>
      </x:c>
      <x:c r="M173" s="88" t="str">
        <x:v>World Bank</x:v>
      </x:c>
      <x:c r="N173" s="96" t="n">
        <x:f>IFERROR(INDEX('Methodology'!$E$30:$E$34,MATCH(E173,'Methodology'!$D$30:$D$34,0)),'Methodology'!$E$34)</x:f>
        <x:v>0.07</x:v>
      </x:c>
      <x:c r="O173" s="96" t="n">
        <x:f>IFERROR(INDEX('Methodology'!$F$30:$F$34,MATCH(E173,'Methodology'!$D$30:$D$34,0)),'Methodology'!$F$34)</x:f>
        <x:v>0.34</x:v>
      </x:c>
      <x:c r="P173" s="96" t="n">
        <x:f>IFERROR(INDEX('Methodology'!$G$30:$G$34,MATCH(E173,'Methodology'!$D$30:$D$34,0)),'Methodology'!$G$34)</x:f>
        <x:v>0.22</x:v>
      </x:c>
      <x:c r="Q173" s="97" t="n">
        <x:v>0.23960620664003</x:v>
      </x:c>
      <x:c r="R173" s="97" t="n">
        <x:v>0.0858330669581295</x:v>
      </x:c>
      <x:c r="S173" s="97" t="n">
        <x:v>0.1618545298835</x:v>
      </x:c>
      <x:c r="T173" s="97" t="n">
        <x:v>0.144302101156965</x:v>
      </x:c>
      <x:c r="U173" s="98" t="n">
        <x:v>0</x:v>
      </x:c>
      <x:c r="V173" s="88" t="n">
        <x:v>2022</x:v>
      </x:c>
      <x:c r="W173" s="98" t="n">
        <x:v>797.860586723473</x:v>
      </x:c>
      <x:c r="X173" s="88" t="n">
        <x:v>2022</x:v>
      </x:c>
      <x:c r="Y173" s="97"/>
      <x:c r="Z173" s="88"/>
      <x:c r="AA173" s="97" t="n">
        <x:f>MIN(0.995,MAX(0.002,IF(COUNTA(R173,U173)=0,N173,MAX(IF(R173="",0,R173),IF(U173="",0,1-EXP(-U173/1000))))))</x:f>
        <x:v>0.0858330669581295</x:v>
      </x:c>
      <x:c r="AB173" s="97" t="n">
        <x:f>MIN(0.995,MAX(0.005,IF(COUNTA(Q173,W173)=0,O173,MAX(IF(Q173="",0,Q173),IF(W173="",0,1-EXP(-W173/1000))))))</x:f>
        <x:v>0.5497087064883321</x:v>
      </x:c>
      <x:c r="AC173" s="97" t="n">
        <x:f>MIN(0.995,MAX(0.005,IF(S173="",P173,S173)))</x:f>
        <x:v>0.1618545298835</x:v>
      </x:c>
      <x:c r="AD173" s="97" t="n">
        <x:f>AB173*'Methodology'!$B$31+AA173*'Methodology'!$B$32+AC173*'Methodology'!$B$33</x:f>
        <x:v>0.348566814992278</x:v>
      </x:c>
      <x:c r="AE173" s="95" t="n">
        <x:f>K173*'Methodology'!$B$29+H173*'Methodology'!$B$30</x:f>
        <x:v>13684167736.77874</x:v>
      </x:c>
      <x:c r="AF173" s="97" t="n">
        <x:f>MIN('Methodology'!$B$36,'Methodology'!$B$34+'Methodology'!$B$35*AD173)</x:f>
        <x:v>0.27596810679444017</x:v>
      </x:c>
      <x:c r="AG173" s="99" t="n">
        <x:v>0.85</x:v>
      </x:c>
      <x:c r="AH173" s="99" t="n">
        <x:v>1</x:v>
      </x:c>
      <x:c r="AI173" s="97" t="n">
        <x:f>MIN('Methodology'!$B$38,MAX('Methodology'!$B$37,(AA173*AG173)/(AA173*AG173+AB173)))</x:f>
        <x:v>0.11717037963804348</x:v>
      </x:c>
      <x:c r="AJ173" s="95" t="n">
        <x:f>AE173*AF173</x:f>
        <x:v>3776393863.376388</x:v>
      </x:c>
      <x:c r="AK173" s="95" t="n">
        <x:f>AJ173*AI173</x:f>
        <x:v>442481502.63458914</x:v>
      </x:c>
      <x:c r="AL173" s="95" t="n">
        <x:f>AJ173-AK173</x:f>
        <x:v>3333912360.741799</x:v>
      </x:c>
      <x:c r="AM173" s="95" t="str">
        <x:v>No</x:v>
      </x:c>
      <x:c r="AN173" s="95" t="n">
        <x:f>IF(AM173&lt;&gt;"Yes",0,IF(Y173&lt;&gt;"",MIN('Methodology'!$B$39*K173,'Methodology'!$B$40*H173*Y173),IF(T173&lt;&gt;"",'Methodology'!$B$41*K173*MIN(T173/0.5,1),0)))</x:f>
        <x:v>0</x:v>
      </x:c>
      <x:c r="AO173" s="95" t="n">
        <x:f>AK173*AH173</x:f>
        <x:v>442481502.63458914</x:v>
      </x:c>
      <x:c r="AP173" s="95" t="n">
        <x:f>MAX(AL173,AN173)*AH173</x:f>
        <x:v>3333912360.741799</x:v>
      </x:c>
      <x:c r="AQ173" s="100"/>
      <x:c r="AR173" s="100"/>
      <x:c r="AS173" s="101" t="n">
        <x:f>'Methodology'!$B$25</x:f>
        <x:v>0.9843925474017061</x:v>
      </x:c>
      <x:c r="AT173" s="101" t="n">
        <x:f>'Methodology'!$B$26</x:f>
        <x:v>0.8745719194860588</x:v>
      </x:c>
      <x:c r="AU173" s="95" t="n">
        <x:f>IF(AQ173="",AO173*AS173,AQ173)</x:f>
        <x:v>435575493.55659795</x:v>
      </x:c>
      <x:c r="AV173" s="95" t="n">
        <x:f>IF(AR173="",AP173*AT173,AR173)</x:f>
        <x:v>2915746132.732253</x:v>
      </x:c>
      <x:c r="AW173" s="85" t="str">
        <x:v>Medium-high</x:v>
      </x:c>
      <x:c r="AX173" s="85" t="str">
        <x:v>IMF card-count inputs</x:v>
      </x:c>
      <x:c r="AY173" s="85" t="str">
        <x:v>Modeled from consumption, card access, and payment-use indicators.</x:v>
      </x:c>
      <x:c r="AZ173" s="85"/>
    </x:row>
    <x:row r="174">
      <x:c r="A174" s="88" t="str">
        <x:v>Thailand</x:v>
      </x:c>
      <x:c r="B174" s="88" t="str">
        <x:v>TH</x:v>
      </x:c>
      <x:c r="C174" s="88" t="str">
        <x:v>THA</x:v>
      </x:c>
      <x:c r="D174" s="88" t="str">
        <x:v>East Asia &amp; Pacific</x:v>
      </x:c>
      <x:c r="E174" s="88" t="str">
        <x:v>Upper middle income</x:v>
      </x:c>
      <x:c r="F174" s="88" t="n">
        <x:v>71668011</x:v>
      </x:c>
      <x:c r="G174" s="88" t="n">
        <x:v>2024</x:v>
      </x:c>
      <x:c r="H174" s="95" t="n">
        <x:v>529385520941.539</x:v>
      </x:c>
      <x:c r="I174" s="88" t="n">
        <x:v>2024</x:v>
      </x:c>
      <x:c r="J174" s="88" t="str">
        <x:v>World Bank</x:v>
      </x:c>
      <x:c r="K174" s="95" t="n">
        <x:v>306165961598.976</x:v>
      </x:c>
      <x:c r="L174" s="88" t="n">
        <x:v>2024</x:v>
      </x:c>
      <x:c r="M174" s="88" t="str">
        <x:v>World Bank</x:v>
      </x:c>
      <x:c r="N174" s="96" t="n">
        <x:f>IFERROR(INDEX('Methodology'!$E$30:$E$34,MATCH(E174,'Methodology'!$D$30:$D$34,0)),'Methodology'!$E$34)</x:f>
        <x:v>0.23</x:v>
      </x:c>
      <x:c r="O174" s="96" t="n">
        <x:f>IFERROR(INDEX('Methodology'!$F$30:$F$34,MATCH(E174,'Methodology'!$D$30:$D$34,0)),'Methodology'!$F$34)</x:f>
        <x:v>0.62</x:v>
      </x:c>
      <x:c r="P174" s="96" t="n">
        <x:f>IFERROR(INDEX('Methodology'!$G$30:$G$34,MATCH(E174,'Methodology'!$D$30:$D$34,0)),'Methodology'!$G$34)</x:f>
        <x:v>0.45</x:v>
      </x:c>
      <x:c r="Q174" s="97" t="n">
        <x:v>0.569110249281326</x:v>
      </x:c>
      <x:c r="R174" s="97" t="n">
        <x:v>0.0798934858876319</x:v>
      </x:c>
      <x:c r="S174" s="97" t="n">
        <x:v>0.512502194573726</x:v>
      </x:c>
      <x:c r="T174" s="97" t="n">
        <x:v>0.416773814169066</x:v>
      </x:c>
      <x:c r="U174" s="98" t="n">
        <x:v>517.764689041126</x:v>
      </x:c>
      <x:c r="V174" s="88" t="n">
        <x:v>2024</x:v>
      </x:c>
      <x:c r="W174" s="98" t="n">
        <x:v>1080.36321477137</x:v>
      </x:c>
      <x:c r="X174" s="88" t="n">
        <x:v>2024</x:v>
      </x:c>
      <x:c r="Y174" s="97" t="n">
        <x:v>0.0405798725662735</x:v>
      </x:c>
      <x:c r="Z174" s="88" t="n">
        <x:v>2024</x:v>
      </x:c>
      <x:c r="AA174" s="97" t="n">
        <x:f>MIN(0.995,MAX(0.002,IF(COUNTA(R174,U174)=0,N174,MAX(IF(R174="",0,R174),IF(U174="",0,1-EXP(-U174/1000))))))</x:f>
        <x:v>0.404149027331166</x:v>
      </x:c>
      <x:c r="AB174" s="97" t="n">
        <x:f>MIN(0.995,MAX(0.005,IF(COUNTA(Q174,W174)=0,O174,MAX(IF(Q174="",0,Q174),IF(W174="",0,1-EXP(-W174/1000))))))</x:f>
        <x:v>0.6605277980684132</x:v>
      </x:c>
      <x:c r="AC174" s="97" t="n">
        <x:f>MIN(0.995,MAX(0.005,IF(S174="",P174,S174)))</x:f>
        <x:v>0.512502194573726</x:v>
      </x:c>
      <x:c r="AD174" s="97" t="n">
        <x:f>AB174*'Methodology'!$B$31+AA174*'Methodology'!$B$32+AC174*'Methodology'!$B$33</x:f>
        <x:v>0.5559926679609081</x:v>
      </x:c>
      <x:c r="AE174" s="95" t="n">
        <x:f>K174*'Methodology'!$B$29+H174*'Methodology'!$B$30</x:f>
        <x:v>373131829401.7449</x:v>
      </x:c>
      <x:c r="AF174" s="97" t="n">
        <x:f>MIN('Methodology'!$B$36,'Methodology'!$B$34+'Methodology'!$B$35*AD174)</x:f>
        <x:v>0.4253147209318538</x:v>
      </x:c>
      <x:c r="AG174" s="99" t="n">
        <x:v>1.65</x:v>
      </x:c>
      <x:c r="AH174" s="99" t="n">
        <x:v>0.85</x:v>
      </x:c>
      <x:c r="AI174" s="97" t="n">
        <x:f>MIN('Methodology'!$B$38,MAX('Methodology'!$B$37,(AA174*AG174)/(AA174*AG174+AB174)))</x:f>
        <x:v>0.5023799240035209</x:v>
      </x:c>
      <x:c r="AJ174" s="95" t="n">
        <x:f>AE174*AF174</x:f>
        <x:v>158698459892.7952</x:v>
      </x:c>
      <x:c r="AK174" s="95" t="n">
        <x:f>AJ174*AI174</x:f>
        <x:v>79726920220.41827</x:v>
      </x:c>
      <x:c r="AL174" s="95" t="n">
        <x:f>AJ174-AK174</x:f>
        <x:v>78971539672.37692</x:v>
      </x:c>
      <x:c r="AM174" s="95" t="str">
        <x:v>No</x:v>
      </x:c>
      <x:c r="AN174" s="95" t="n">
        <x:f>IF(AM174&lt;&gt;"Yes",0,IF(Y174&lt;&gt;"",MIN('Methodology'!$B$39*K174,'Methodology'!$B$40*H174*Y174),IF(T174&lt;&gt;"",'Methodology'!$B$41*K174*MIN(T174/0.5,1),0)))</x:f>
        <x:v>0</x:v>
      </x:c>
      <x:c r="AO174" s="95" t="n">
        <x:f>AK174*AH174</x:f>
        <x:v>67767882187.35553</x:v>
      </x:c>
      <x:c r="AP174" s="95" t="n">
        <x:f>MAX(AL174,AN174)*AH174</x:f>
        <x:v>67125808721.520386</x:v>
      </x:c>
      <x:c r="AQ174" s="100"/>
      <x:c r="AR174" s="100"/>
      <x:c r="AS174" s="101" t="n">
        <x:f>'Methodology'!$B$25</x:f>
        <x:v>0.9843925474017061</x:v>
      </x:c>
      <x:c r="AT174" s="101" t="n">
        <x:f>'Methodology'!$B$26</x:f>
        <x:v>0.8745719194860588</x:v>
      </x:c>
      <x:c r="AU174" s="95" t="n">
        <x:f>IF(AQ174="",AO174*AS174,AQ174)</x:f>
        <x:v>66710198178.42961</x:v>
      </x:c>
      <x:c r="AV174" s="95" t="n">
        <x:f>IF(AR174="",AP174*AT174,AR174)</x:f>
        <x:v>58706347380.63411</x:v>
      </x:c>
      <x:c r="AW174" s="85" t="str">
        <x:v>Medium-high</x:v>
      </x:c>
      <x:c r="AX174" s="85" t="str">
        <x:v>IMF card-count inputs</x:v>
      </x:c>
      <x:c r="AY174" s="85" t="str">
        <x:v>Modeled from consumption, card access, and payment-use indicators. PromptPay/QR account transfers are excluded; a card-rail discount is applied.</x:v>
      </x:c>
      <x:c r="AZ174" s="85"/>
    </x:row>
    <x:row r="175">
      <x:c r="A175" s="88" t="str">
        <x:v>Timor-Leste</x:v>
      </x:c>
      <x:c r="B175" s="88" t="str">
        <x:v>TL</x:v>
      </x:c>
      <x:c r="C175" s="88" t="str">
        <x:v>TLS</x:v>
      </x:c>
      <x:c r="D175" s="88" t="str">
        <x:v>East Asia &amp; Pacific</x:v>
      </x:c>
      <x:c r="E175" s="88" t="str">
        <x:v>Lower middle income</x:v>
      </x:c>
      <x:c r="F175" s="88" t="n">
        <x:v>1400638</x:v>
      </x:c>
      <x:c r="G175" s="88" t="n">
        <x:v>2024</x:v>
      </x:c>
      <x:c r="H175" s="95" t="n">
        <x:v>1865608515.41321</x:v>
      </x:c>
      <x:c r="I175" s="88" t="n">
        <x:v>2024</x:v>
      </x:c>
      <x:c r="J175" s="88" t="str">
        <x:v>World Bank</x:v>
      </x:c>
      <x:c r="K175" s="95" t="n">
        <x:v>1560318400</x:v>
      </x:c>
      <x:c r="L175" s="88" t="n">
        <x:v>2024</x:v>
      </x:c>
      <x:c r="M175" s="88" t="str">
        <x:v>World Bank</x:v>
      </x:c>
      <x:c r="N175" s="96" t="n">
        <x:f>IFERROR(INDEX('Methodology'!$E$30:$E$34,MATCH(E175,'Methodology'!$D$30:$D$34,0)),'Methodology'!$E$34)</x:f>
        <x:v>0.07</x:v>
      </x:c>
      <x:c r="O175" s="96" t="n">
        <x:f>IFERROR(INDEX('Methodology'!$F$30:$F$34,MATCH(E175,'Methodology'!$D$30:$D$34,0)),'Methodology'!$F$34)</x:f>
        <x:v>0.34</x:v>
      </x:c>
      <x:c r="P175" s="96" t="n">
        <x:f>IFERROR(INDEX('Methodology'!$G$30:$G$34,MATCH(E175,'Methodology'!$D$30:$D$34,0)),'Methodology'!$G$34)</x:f>
        <x:v>0.22</x:v>
      </x:c>
      <x:c r="Q175" s="97"/>
      <x:c r="R175" s="97"/>
      <x:c r="S175" s="97"/>
      <x:c r="T175" s="97"/>
      <x:c r="U175" s="98" t="n">
        <x:v>39.770796514955</x:v>
      </x:c>
      <x:c r="V175" s="88" t="n">
        <x:v>2018</x:v>
      </x:c>
      <x:c r="W175" s="98" t="n">
        <x:v>118.947972900504</x:v>
      </x:c>
      <x:c r="X175" s="88" t="n">
        <x:v>2023</x:v>
      </x:c>
      <x:c r="Y175" s="97"/>
      <x:c r="Z175" s="88"/>
      <x:c r="AA175" s="97" t="n">
        <x:f>MIN(0.995,MAX(0.002,IF(COUNTA(R175,U175)=0,N175,MAX(IF(R175="",0,R175),IF(U175="",0,1-EXP(-U175/1000))))))</x:f>
        <x:v>0.03899031932073005</x:v>
      </x:c>
      <x:c r="AB175" s="97" t="n">
        <x:f>MIN(0.995,MAX(0.005,IF(COUNTA(Q175,W175)=0,O175,MAX(IF(Q175="",0,Q175),IF(W175="",0,1-EXP(-W175/1000))))))</x:f>
        <x:v>0.11214600797167795</x:v>
      </x:c>
      <x:c r="AC175" s="97" t="n">
        <x:f>MIN(0.995,MAX(0.005,IF(S175="",P175,S175)))</x:f>
        <x:v>0.22</x:v>
      </x:c>
      <x:c r="AD175" s="97" t="n">
        <x:f>AB175*'Methodology'!$B$31+AA175*'Methodology'!$B$32+AC175*'Methodology'!$B$33</x:f>
        <x:v>0.0973269161466784</x:v>
      </x:c>
      <x:c r="AE175" s="95" t="n">
        <x:f>K175*'Methodology'!$B$29+H175*'Methodology'!$B$30</x:f>
        <x:v>1651905434.6239629</x:v>
      </x:c>
      <x:c r="AF175" s="97" t="n">
        <x:f>MIN('Methodology'!$B$36,'Methodology'!$B$34+'Methodology'!$B$35*AD175)</x:f>
        <x:v>0.09507537962560844</x:v>
      </x:c>
      <x:c r="AG175" s="99" t="n">
        <x:v>1.65</x:v>
      </x:c>
      <x:c r="AH175" s="99" t="n">
        <x:v>1</x:v>
      </x:c>
      <x:c r="AI175" s="97" t="n">
        <x:f>MIN('Methodology'!$B$38,MAX('Methodology'!$B$37,(AA175*AG175)/(AA175*AG175+AB175)))</x:f>
        <x:v>0.3645399715246195</x:v>
      </x:c>
      <x:c r="AJ175" s="95" t="n">
        <x:f>AE175*AF175</x:f>
        <x:v>157055536.30247897</x:v>
      </x:c>
      <x:c r="AK175" s="95" t="n">
        <x:f>AJ175*AI175</x:f>
        <x:v>57253020.731489524</x:v>
      </x:c>
      <x:c r="AL175" s="95" t="n">
        <x:f>AJ175-AK175</x:f>
        <x:v>99802515.57098944</x:v>
      </x:c>
      <x:c r="AM175" s="95" t="str">
        <x:v>No</x:v>
      </x:c>
      <x:c r="AN175" s="95" t="n">
        <x:f>IF(AM175&lt;&gt;"Yes",0,IF(Y175&lt;&gt;"",MIN('Methodology'!$B$39*K175,'Methodology'!$B$40*H175*Y175),IF(T175&lt;&gt;"",'Methodology'!$B$41*K175*MIN(T175/0.5,1),0)))</x:f>
        <x:v>0</x:v>
      </x:c>
      <x:c r="AO175" s="95" t="n">
        <x:f>AK175*AH175</x:f>
        <x:v>57253020.731489524</x:v>
      </x:c>
      <x:c r="AP175" s="95" t="n">
        <x:f>MAX(AL175,AN175)*AH175</x:f>
        <x:v>99802515.57098944</x:v>
      </x:c>
      <x:c r="AQ175" s="100"/>
      <x:c r="AR175" s="100"/>
      <x:c r="AS175" s="101" t="n">
        <x:f>'Methodology'!$B$25</x:f>
        <x:v>0.9843925474017061</x:v>
      </x:c>
      <x:c r="AT175" s="101" t="n">
        <x:f>'Methodology'!$B$26</x:f>
        <x:v>0.8745719194860588</x:v>
      </x:c>
      <x:c r="AU175" s="95" t="n">
        <x:f>IF(AQ175="",AO175*AS175,AQ175)</x:f>
        <x:v>56359446.924313664</x:v>
      </x:c>
      <x:c r="AV175" s="95" t="n">
        <x:f>IF(AR175="",AP175*AT175,AR175)</x:f>
        <x:v>87284477.61245751</x:v>
      </x:c>
      <x:c r="AW175" s="85" t="str">
        <x:v>Medium</x:v>
      </x:c>
      <x:c r="AX175" s="85" t="str">
        <x:v>IMF card-count inputs</x:v>
      </x:c>
      <x:c r="AY175" s="85" t="str">
        <x:v>Modeled from consumption, card access, and payment-use indicators.</x:v>
      </x:c>
      <x:c r="AZ175" s="85"/>
    </x:row>
    <x:row r="176">
      <x:c r="A176" s="88" t="str">
        <x:v>Togo</x:v>
      </x:c>
      <x:c r="B176" s="88" t="str">
        <x:v>TG</x:v>
      </x:c>
      <x:c r="C176" s="88" t="str">
        <x:v>TGO</x:v>
      </x:c>
      <x:c r="D176" s="88" t="str">
        <x:v>Sub-Saharan Africa </x:v>
      </x:c>
      <x:c r="E176" s="88" t="str">
        <x:v>Lower middle income</x:v>
      </x:c>
      <x:c r="F176" s="88" t="n">
        <x:v>8406558</x:v>
      </x:c>
      <x:c r="G176" s="88" t="n">
        <x:v>2024</x:v>
      </x:c>
      <x:c r="H176" s="95" t="n">
        <x:v>10643440332.2445</x:v>
      </x:c>
      <x:c r="I176" s="88" t="n">
        <x:v>2024</x:v>
      </x:c>
      <x:c r="J176" s="88" t="str">
        <x:v>World Bank</x:v>
      </x:c>
      <x:c r="K176" s="95" t="n">
        <x:v>7295738041.66792</x:v>
      </x:c>
      <x:c r="L176" s="88" t="n">
        <x:v>2023</x:v>
      </x:c>
      <x:c r="M176" s="88" t="str">
        <x:v>World Bank</x:v>
      </x:c>
      <x:c r="N176" s="96" t="n">
        <x:f>IFERROR(INDEX('Methodology'!$E$30:$E$34,MATCH(E176,'Methodology'!$D$30:$D$34,0)),'Methodology'!$E$34)</x:f>
        <x:v>0.07</x:v>
      </x:c>
      <x:c r="O176" s="96" t="n">
        <x:f>IFERROR(INDEX('Methodology'!$F$30:$F$34,MATCH(E176,'Methodology'!$D$30:$D$34,0)),'Methodology'!$F$34)</x:f>
        <x:v>0.34</x:v>
      </x:c>
      <x:c r="P176" s="96" t="n">
        <x:f>IFERROR(INDEX('Methodology'!$G$30:$G$34,MATCH(E176,'Methodology'!$D$30:$D$34,0)),'Methodology'!$G$34)</x:f>
        <x:v>0.22</x:v>
      </x:c>
      <x:c r="Q176" s="97" t="n">
        <x:v>0.101674166382243</x:v>
      </x:c>
      <x:c r="R176" s="97" t="n">
        <x:v>0.0490480632413004</x:v>
      </x:c>
      <x:c r="S176" s="97" t="n">
        <x:v>0.13771111205249</x:v>
      </x:c>
      <x:c r="T176" s="97" t="n">
        <x:v>0.479918378510191</x:v>
      </x:c>
      <x:c r="U176" s="98"/>
      <x:c r="V176" s="88"/>
      <x:c r="W176" s="98" t="n">
        <x:v>78.3667232442275</x:v>
      </x:c>
      <x:c r="X176" s="88" t="n">
        <x:v>2023</x:v>
      </x:c>
      <x:c r="Y176" s="97" t="n">
        <x:v>0.636501282579036</x:v>
      </x:c>
      <x:c r="Z176" s="88" t="n">
        <x:v>2023</x:v>
      </x:c>
      <x:c r="AA176" s="97" t="n">
        <x:f>MIN(0.995,MAX(0.002,IF(COUNTA(R176,U176)=0,N176,MAX(IF(R176="",0,R176),IF(U176="",0,1-EXP(-U176/1000))))))</x:f>
        <x:v>0.0490480632413004</x:v>
      </x:c>
      <x:c r="AB176" s="97" t="n">
        <x:f>MIN(0.995,MAX(0.005,IF(COUNTA(Q176,W176)=0,O176,MAX(IF(Q176="",0,Q176),IF(W176="",0,1-EXP(-W176/1000))))))</x:f>
        <x:v>0.101674166382243</x:v>
      </x:c>
      <x:c r="AC176" s="97" t="n">
        <x:f>MIN(0.995,MAX(0.005,IF(S176="",P176,S176)))</x:f>
        <x:v>0.13771111205249</x:v>
      </x:c>
      <x:c r="AD176" s="97" t="n">
        <x:f>AB176*'Methodology'!$B$31+AA176*'Methodology'!$B$32+AC176*'Methodology'!$B$33</x:f>
        <x:v>0.0868587248499378</x:v>
      </x:c>
      <x:c r="AE176" s="95" t="n">
        <x:f>K176*'Methodology'!$B$29+H176*'Methodology'!$B$30</x:f>
        <x:v>8300048728.840893</x:v>
      </x:c>
      <x:c r="AF176" s="97" t="n">
        <x:f>MIN('Methodology'!$B$36,'Methodology'!$B$34+'Methodology'!$B$35*AD176)</x:f>
        <x:v>0.08753828189195523</x:v>
      </x:c>
      <x:c r="AG176" s="99" t="n">
        <x:v>1.15</x:v>
      </x:c>
      <x:c r="AH176" s="99" t="n">
        <x:v>1</x:v>
      </x:c>
      <x:c r="AI176" s="97" t="n">
        <x:f>MIN('Methodology'!$B$38,MAX('Methodology'!$B$37,(AA176*AG176)/(AA176*AG176+AB176)))</x:f>
        <x:v>0.35681599735648745</x:v>
      </x:c>
      <x:c r="AJ176" s="95" t="n">
        <x:f>AE176*AF176</x:f>
        <x:v>726572005.3422388</x:v>
      </x:c>
      <x:c r="AK176" s="95" t="n">
        <x:f>AJ176*AI176</x:f>
        <x:v>259252514.73749405</x:v>
      </x:c>
      <x:c r="AL176" s="95" t="n">
        <x:f>AJ176-AK176</x:f>
        <x:v>467319490.60474473</x:v>
      </x:c>
      <x:c r="AM176" s="95" t="str">
        <x:v>Yes</x:v>
      </x:c>
      <x:c r="AN176" s="95" t="n">
        <x:f>IF(AM176&lt;&gt;"Yes",0,IF(Y176&lt;&gt;"",MIN('Methodology'!$B$39*K176,'Methodology'!$B$40*H176*Y176),IF(T176&lt;&gt;"",'Methodology'!$B$41*K176*MIN(T176/0.5,1),0)))</x:f>
        <x:v>1354912684.505413</x:v>
      </x:c>
      <x:c r="AO176" s="95" t="n">
        <x:f>AK176*AH176</x:f>
        <x:v>259252514.73749405</x:v>
      </x:c>
      <x:c r="AP176" s="95" t="n">
        <x:f>MAX(AL176,AN176)*AH176</x:f>
        <x:v>1354912684.505413</x:v>
      </x:c>
      <x:c r="AQ176" s="100"/>
      <x:c r="AR176" s="100"/>
      <x:c r="AS176" s="101" t="n">
        <x:f>'Methodology'!$B$25</x:f>
        <x:v>0.9843925474017061</x:v>
      </x:c>
      <x:c r="AT176" s="101" t="n">
        <x:f>'Methodology'!$B$26</x:f>
        <x:v>0.8745719194860588</x:v>
      </x:c>
      <x:c r="AU176" s="95" t="n">
        <x:f>IF(AQ176="",AO176*AS176,AQ176)</x:f>
        <x:v>255206243.40274012</x:v>
      </x:c>
      <x:c r="AV176" s="95" t="n">
        <x:f>IF(AR176="",AP176*AT176,AR176)</x:f>
        <x:v>1184968587.223908</x:v>
      </x:c>
      <x:c r="AW176" s="85" t="str">
        <x:v>Medium-high</x:v>
      </x:c>
      <x:c r="AX176" s="85" t="str">
        <x:v>Findex ownership inputs; mobile-money analog</x:v>
      </x:c>
      <x:c r="AY176" s="85" t="str">
        <x:v>Mobile-money-heavy market; debit/equivalent estimate includes a capped purchase-like proxy (not the full value of transfers).</x:v>
      </x:c>
      <x:c r="AZ176" s="85"/>
    </x:row>
    <x:row r="177">
      <x:c r="A177" s="88" t="str">
        <x:v>Tonga</x:v>
      </x:c>
      <x:c r="B177" s="88" t="str">
        <x:v>TO</x:v>
      </x:c>
      <x:c r="C177" s="88" t="str">
        <x:v>TON</x:v>
      </x:c>
      <x:c r="D177" s="88" t="str">
        <x:v>East Asia &amp; Pacific</x:v>
      </x:c>
      <x:c r="E177" s="88" t="str">
        <x:v>Upper middle income</x:v>
      </x:c>
      <x:c r="F177" s="88" t="n">
        <x:v>104175</x:v>
      </x:c>
      <x:c r="G177" s="88" t="n">
        <x:v>2024</x:v>
      </x:c>
      <x:c r="H177" s="95" t="n">
        <x:v>647488243.847291</x:v>
      </x:c>
      <x:c r="I177" s="88" t="n">
        <x:v>2024</x:v>
      </x:c>
      <x:c r="J177" s="88" t="str">
        <x:v>World Bank</x:v>
      </x:c>
      <x:c r="K177" s="95" t="n">
        <x:v>622952972.01943</x:v>
      </x:c>
      <x:c r="L177" s="88" t="n">
        <x:v>2024</x:v>
      </x:c>
      <x:c r="M177" s="88" t="str">
        <x:v>World Bank</x:v>
      </x:c>
      <x:c r="N177" s="96" t="n">
        <x:f>IFERROR(INDEX('Methodology'!$E$30:$E$34,MATCH(E177,'Methodology'!$D$30:$D$34,0)),'Methodology'!$E$34)</x:f>
        <x:v>0.23</x:v>
      </x:c>
      <x:c r="O177" s="96" t="n">
        <x:f>IFERROR(INDEX('Methodology'!$F$30:$F$34,MATCH(E177,'Methodology'!$D$30:$D$34,0)),'Methodology'!$F$34)</x:f>
        <x:v>0.62</x:v>
      </x:c>
      <x:c r="P177" s="96" t="n">
        <x:f>IFERROR(INDEX('Methodology'!$G$30:$G$34,MATCH(E177,'Methodology'!$D$30:$D$34,0)),'Methodology'!$G$34)</x:f>
        <x:v>0.45</x:v>
      </x:c>
      <x:c r="Q177" s="97"/>
      <x:c r="R177" s="97"/>
      <x:c r="S177" s="97"/>
      <x:c r="T177" s="97"/>
      <x:c r="U177" s="98"/>
      <x:c r="V177" s="88"/>
      <x:c r="W177" s="98"/>
      <x:c r="X177" s="88"/>
      <x:c r="Y177" s="97" t="n">
        <x:v>0.051244548395304894</x:v>
      </x:c>
      <x:c r="Z177" s="88" t="n">
        <x:v>2018</x:v>
      </x:c>
      <x:c r="AA177" s="97" t="n">
        <x:f>MIN(0.995,MAX(0.002,IF(COUNTA(R177,U177)=0,N177,MAX(IF(R177="",0,R177),IF(U177="",0,1-EXP(-U177/1000))))))</x:f>
        <x:v>0.23</x:v>
      </x:c>
      <x:c r="AB177" s="97" t="n">
        <x:f>MIN(0.995,MAX(0.005,IF(COUNTA(Q177,W177)=0,O177,MAX(IF(Q177="",0,Q177),IF(W177="",0,1-EXP(-W177/1000))))))</x:f>
        <x:v>0.62</x:v>
      </x:c>
      <x:c r="AC177" s="97" t="n">
        <x:f>MIN(0.995,MAX(0.005,IF(S177="",P177,S177)))</x:f>
        <x:v>0.45</x:v>
      </x:c>
      <x:c r="AD177" s="97" t="n">
        <x:f>AB177*'Methodology'!$B$31+AA177*'Methodology'!$B$32+AC177*'Methodology'!$B$33</x:f>
        <x:v>0.4665</x:v>
      </x:c>
      <x:c r="AE177" s="95" t="n">
        <x:f>K177*'Methodology'!$B$29+H177*'Methodology'!$B$30</x:f>
        <x:v>630313553.5677882</x:v>
      </x:c>
      <x:c r="AF177" s="97" t="n">
        <x:f>MIN('Methodology'!$B$36,'Methodology'!$B$34+'Methodology'!$B$35*AD177)</x:f>
        <x:v>0.36088000000000003</x:v>
      </x:c>
      <x:c r="AG177" s="99" t="n">
        <x:v>1.65</x:v>
      </x:c>
      <x:c r="AH177" s="99" t="n">
        <x:v>1</x:v>
      </x:c>
      <x:c r="AI177" s="97" t="n">
        <x:f>MIN('Methodology'!$B$38,MAX('Methodology'!$B$37,(AA177*AG177)/(AA177*AG177+AB177)))</x:f>
        <x:v>0.3796898449224612</x:v>
      </x:c>
      <x:c r="AJ177" s="95" t="n">
        <x:f>AE177*AF177</x:f>
        <x:v>227467555.21154344</x:v>
      </x:c>
      <x:c r="AK177" s="95" t="n">
        <x:f>AJ177*AI177</x:f>
        <x:v>86367120.76316231</x:v>
      </x:c>
      <x:c r="AL177" s="95" t="n">
        <x:f>AJ177-AK177</x:f>
        <x:v>141100434.44838113</x:v>
      </x:c>
      <x:c r="AM177" s="95" t="str">
        <x:v>No</x:v>
      </x:c>
      <x:c r="AN177" s="95" t="n">
        <x:f>IF(AM177&lt;&gt;"Yes",0,IF(Y177&lt;&gt;"",MIN('Methodology'!$B$39*K177,'Methodology'!$B$40*H177*Y177),IF(T177&lt;&gt;"",'Methodology'!$B$41*K177*MIN(T177/0.5,1),0)))</x:f>
        <x:v>0</x:v>
      </x:c>
      <x:c r="AO177" s="95" t="n">
        <x:f>AK177*AH177</x:f>
        <x:v>86367120.76316231</x:v>
      </x:c>
      <x:c r="AP177" s="95" t="n">
        <x:f>MAX(AL177,AN177)*AH177</x:f>
        <x:v>141100434.44838113</x:v>
      </x:c>
      <x:c r="AQ177" s="100"/>
      <x:c r="AR177" s="100"/>
      <x:c r="AS177" s="101" t="n">
        <x:f>'Methodology'!$B$25</x:f>
        <x:v>0.9843925474017061</x:v>
      </x:c>
      <x:c r="AT177" s="101" t="n">
        <x:f>'Methodology'!$B$26</x:f>
        <x:v>0.8745719194860588</x:v>
      </x:c>
      <x:c r="AU177" s="95" t="n">
        <x:f>IF(AQ177="",AO177*AS177,AQ177)</x:f>
        <x:v>85019150.01980014</x:v>
      </x:c>
      <x:c r="AV177" s="95" t="n">
        <x:f>IF(AR177="",AP177*AT177,AR177)</x:f>
        <x:v>123402477.7958375</x:v>
      </x:c>
      <x:c r="AW177" s="85" t="str">
        <x:v>Low</x:v>
      </x:c>
      <x:c r="AX177" s="85" t="str">
        <x:v>income/region payment proxy</x:v>
      </x:c>
      <x:c r="AY177" s="85" t="str">
        <x:v>Modeled from consumption, card access, and payment-use indicators. Small/tourism-exposed economy; cross-border spending can materially shift totals.</x:v>
      </x:c>
      <x:c r="AZ177" s="85"/>
    </x:row>
    <x:row r="178">
      <x:c r="A178" s="88" t="str">
        <x:v>Trinidad and Tobago</x:v>
      </x:c>
      <x:c r="B178" s="88" t="str">
        <x:v>TT</x:v>
      </x:c>
      <x:c r="C178" s="88" t="str">
        <x:v>TTO</x:v>
      </x:c>
      <x:c r="D178" s="88" t="str">
        <x:v>Latin America &amp; Caribbean </x:v>
      </x:c>
      <x:c r="E178" s="88" t="str">
        <x:v>High income</x:v>
      </x:c>
      <x:c r="F178" s="88" t="n">
        <x:v>1368333</x:v>
      </x:c>
      <x:c r="G178" s="88" t="n">
        <x:v>2024</x:v>
      </x:c>
      <x:c r="H178" s="95" t="n">
        <x:v>25633544529.4849</x:v>
      </x:c>
      <x:c r="I178" s="88" t="n">
        <x:v>2024</x:v>
      </x:c>
      <x:c r="J178" s="88" t="str">
        <x:v>World Bank</x:v>
      </x:c>
      <x:c r="K178" s="95" t="n">
        <x:v>14867455827.101242</x:v>
      </x:c>
      <x:c r="L178" s="88" t="n">
        <x:v>2024</x:v>
      </x:c>
      <x:c r="M178" s="88" t="str">
        <x:v>GDP-share proxy</x:v>
      </x:c>
      <x:c r="N178" s="96" t="n">
        <x:f>IFERROR(INDEX('Methodology'!$E$30:$E$34,MATCH(E178,'Methodology'!$D$30:$D$34,0)),'Methodology'!$E$34)</x:f>
        <x:v>0.48</x:v>
      </x:c>
      <x:c r="O178" s="96" t="n">
        <x:f>IFERROR(INDEX('Methodology'!$F$30:$F$34,MATCH(E178,'Methodology'!$D$30:$D$34,0)),'Methodology'!$F$34)</x:f>
        <x:v>0.86</x:v>
      </x:c>
      <x:c r="P178" s="96" t="n">
        <x:f>IFERROR(INDEX('Methodology'!$G$30:$G$34,MATCH(E178,'Methodology'!$D$30:$D$34,0)),'Methodology'!$G$34)</x:f>
        <x:v>0.72</x:v>
      </x:c>
      <x:c r="Q178" s="97" t="n">
        <x:v>0.551457121815549</x:v>
      </x:c>
      <x:c r="R178" s="97" t="n">
        <x:v>0.159616286680834</x:v>
      </x:c>
      <x:c r="S178" s="97"/>
      <x:c r="T178" s="97"/>
      <x:c r="U178" s="98" t="n">
        <x:v>305.608325243531</x:v>
      </x:c>
      <x:c r="V178" s="88" t="n">
        <x:v>2024</x:v>
      </x:c>
      <x:c r="W178" s="98" t="n">
        <x:v>1007.55176078733</x:v>
      </x:c>
      <x:c r="X178" s="88" t="n">
        <x:v>2024</x:v>
      </x:c>
      <x:c r="Y178" s="97"/>
      <x:c r="Z178" s="88"/>
      <x:c r="AA178" s="97" t="n">
        <x:f>MIN(0.995,MAX(0.002,IF(COUNTA(R178,U178)=0,N178,MAX(IF(R178="",0,R178),IF(U178="",0,1-EXP(-U178/1000))))))</x:f>
        <x:v>0.26332490000247244</x:v>
      </x:c>
      <x:c r="AB178" s="97" t="n">
        <x:f>MIN(0.995,MAX(0.005,IF(COUNTA(Q178,W178)=0,O178,MAX(IF(Q178="",0,Q178),IF(W178="",0,1-EXP(-W178/1000))))))</x:f>
        <x:v>0.6348882328077983</x:v>
      </x:c>
      <x:c r="AC178" s="97" t="n">
        <x:f>MIN(0.995,MAX(0.005,IF(S178="",P178,S178)))</x:f>
        <x:v>0.72</x:v>
      </x:c>
      <x:c r="AD178" s="97" t="n">
        <x:f>AB178*'Methodology'!$B$31+AA178*'Methodology'!$B$32+AC178*'Methodology'!$B$33</x:f>
        <x:v>0.5133522430451544</x:v>
      </x:c>
      <x:c r="AE178" s="95" t="n">
        <x:f>K178*'Methodology'!$B$29+H178*'Methodology'!$B$30</x:f>
        <x:v>18097282437.816338</x:v>
      </x:c>
      <x:c r="AF178" s="97" t="n">
        <x:f>MIN('Methodology'!$B$36,'Methodology'!$B$34+'Methodology'!$B$35*AD178)</x:f>
        <x:v>0.39461361499251113</x:v>
      </x:c>
      <x:c r="AG178" s="99" t="n">
        <x:v>1.15</x:v>
      </x:c>
      <x:c r="AH178" s="99" t="n">
        <x:v>1</x:v>
      </x:c>
      <x:c r="AI178" s="97" t="n">
        <x:f>MIN('Methodology'!$B$38,MAX('Methodology'!$B$37,(AA178*AG178)/(AA178*AG178+AB178)))</x:f>
        <x:v>0.32293889562246053</x:v>
      </x:c>
      <x:c r="AJ178" s="95" t="n">
        <x:f>AE178*AF178</x:f>
        <x:v>7141434044.327189</x:v>
      </x:c>
      <x:c r="AK178" s="95" t="n">
        <x:f>AJ178*AI178</x:f>
        <x:v>2306246823.435664</x:v>
      </x:c>
      <x:c r="AL178" s="95" t="n">
        <x:f>AJ178-AK178</x:f>
        <x:v>4835187220.891525</x:v>
      </x:c>
      <x:c r="AM178" s="95" t="str">
        <x:v>No</x:v>
      </x:c>
      <x:c r="AN178" s="95" t="n">
        <x:f>IF(AM178&lt;&gt;"Yes",0,IF(Y178&lt;&gt;"",MIN('Methodology'!$B$39*K178,'Methodology'!$B$40*H178*Y178),IF(T178&lt;&gt;"",'Methodology'!$B$41*K178*MIN(T178/0.5,1),0)))</x:f>
        <x:v>0</x:v>
      </x:c>
      <x:c r="AO178" s="95" t="n">
        <x:f>AK178*AH178</x:f>
        <x:v>2306246823.435664</x:v>
      </x:c>
      <x:c r="AP178" s="95" t="n">
        <x:f>MAX(AL178,AN178)*AH178</x:f>
        <x:v>4835187220.891525</x:v>
      </x:c>
      <x:c r="AQ178" s="100"/>
      <x:c r="AR178" s="100"/>
      <x:c r="AS178" s="101" t="n">
        <x:f>'Methodology'!$B$25</x:f>
        <x:v>0.9843925474017061</x:v>
      </x:c>
      <x:c r="AT178" s="101" t="n">
        <x:f>'Methodology'!$B$26</x:f>
        <x:v>0.8745719194860588</x:v>
      </x:c>
      <x:c r="AU178" s="95" t="n">
        <x:f>IF(AQ178="",AO178*AS178,AQ178)</x:f>
        <x:v>2270252185.458926</x:v>
      </x:c>
      <x:c r="AV178" s="95" t="n">
        <x:f>IF(AR178="",AP178*AT178,AR178)</x:f>
        <x:v>4228718968.8495636</x:v>
      </x:c>
      <x:c r="AW178" s="85" t="str">
        <x:v>Low</x:v>
      </x:c>
      <x:c r="AX178" s="85" t="str">
        <x:v>IMF card-count inputs; consumption proxy</x:v>
      </x:c>
      <x:c r="AY178" s="85" t="str">
        <x:v>No recent household-consumption series; GDP-share proxy used, reducing precision.</x:v>
      </x:c>
      <x:c r="AZ178" s="85"/>
    </x:row>
    <x:row r="179">
      <x:c r="A179" s="88" t="str">
        <x:v>Tunisia</x:v>
      </x:c>
      <x:c r="B179" s="88" t="str">
        <x:v>TN</x:v>
      </x:c>
      <x:c r="C179" s="88" t="str">
        <x:v>TUN</x:v>
      </x:c>
      <x:c r="D179" s="88" t="str">
        <x:v>Middle East, North Africa, Afghanistan &amp; Pakistan</x:v>
      </x:c>
      <x:c r="E179" s="88" t="str">
        <x:v>Lower middle income</x:v>
      </x:c>
      <x:c r="F179" s="88" t="n">
        <x:v>12277109</x:v>
      </x:c>
      <x:c r="G179" s="88" t="n">
        <x:v>2024</x:v>
      </x:c>
      <x:c r="H179" s="95" t="n">
        <x:v>51412122479.8468</x:v>
      </x:c>
      <x:c r="I179" s="88" t="n">
        <x:v>2024</x:v>
      </x:c>
      <x:c r="J179" s="88" t="str">
        <x:v>World Bank</x:v>
      </x:c>
      <x:c r="K179" s="95" t="n">
        <x:v>40872516050.1376</x:v>
      </x:c>
      <x:c r="L179" s="88" t="n">
        <x:v>2024</x:v>
      </x:c>
      <x:c r="M179" s="88" t="str">
        <x:v>World Bank</x:v>
      </x:c>
      <x:c r="N179" s="96" t="n">
        <x:f>IFERROR(INDEX('Methodology'!$E$30:$E$34,MATCH(E179,'Methodology'!$D$30:$D$34,0)),'Methodology'!$E$34)</x:f>
        <x:v>0.07</x:v>
      </x:c>
      <x:c r="O179" s="96" t="n">
        <x:f>IFERROR(INDEX('Methodology'!$F$30:$F$34,MATCH(E179,'Methodology'!$D$30:$D$34,0)),'Methodology'!$F$34)</x:f>
        <x:v>0.34</x:v>
      </x:c>
      <x:c r="P179" s="96" t="n">
        <x:f>IFERROR(INDEX('Methodology'!$G$30:$G$34,MATCH(E179,'Methodology'!$D$30:$D$34,0)),'Methodology'!$G$34)</x:f>
        <x:v>0.22</x:v>
      </x:c>
      <x:c r="Q179" s="97" t="n">
        <x:v>0.256968198542481</x:v>
      </x:c>
      <x:c r="R179" s="97" t="n">
        <x:v>0.0259900605780581</x:v>
      </x:c>
      <x:c r="S179" s="97" t="n">
        <x:v>0.0490348537302282</x:v>
      </x:c>
      <x:c r="T179" s="97" t="n">
        <x:v>0.0264562932813293</x:v>
      </x:c>
      <x:c r="U179" s="98"/>
      <x:c r="V179" s="88"/>
      <x:c r="W179" s="98" t="n">
        <x:v>673.12746249383</x:v>
      </x:c>
      <x:c r="X179" s="88" t="n">
        <x:v>2024</x:v>
      </x:c>
      <x:c r="Y179" s="97" t="n">
        <x:v>0.00844083046148265</x:v>
      </x:c>
      <x:c r="Z179" s="88" t="n">
        <x:v>2024</x:v>
      </x:c>
      <x:c r="AA179" s="97" t="n">
        <x:f>MIN(0.995,MAX(0.002,IF(COUNTA(R179,U179)=0,N179,MAX(IF(R179="",0,R179),IF(U179="",0,1-EXP(-U179/1000))))))</x:f>
        <x:v>0.0259900605780581</x:v>
      </x:c>
      <x:c r="AB179" s="97" t="n">
        <x:f>MIN(0.995,MAX(0.005,IF(COUNTA(Q179,W179)=0,O179,MAX(IF(Q179="",0,Q179),IF(W179="",0,1-EXP(-W179/1000))))))</x:f>
        <x:v>0.48988927168872054</x:v>
      </x:c>
      <x:c r="AC179" s="97" t="n">
        <x:f>MIN(0.995,MAX(0.005,IF(S179="",P179,S179)))</x:f>
        <x:v>0.0490348537302282</x:v>
      </x:c>
      <x:c r="AD179" s="97" t="n">
        <x:f>AB179*'Methodology'!$B$31+AA179*'Methodology'!$B$32+AC179*'Methodology'!$B$33</x:f>
        <x:v>0.28343910600413946</x:v>
      </x:c>
      <x:c r="AE179" s="95" t="n">
        <x:f>K179*'Methodology'!$B$29+H179*'Methodology'!$B$30</x:f>
        <x:v>44034397979.05036</x:v>
      </x:c>
      <x:c r="AF179" s="97" t="n">
        <x:f>MIN('Methodology'!$B$36,'Methodology'!$B$34+'Methodology'!$B$35*AD179)</x:f>
        <x:v>0.2290761563229804</x:v>
      </x:c>
      <x:c r="AG179" s="99" t="n">
        <x:v>1.2</x:v>
      </x:c>
      <x:c r="AH179" s="99" t="n">
        <x:v>1</x:v>
      </x:c>
      <x:c r="AI179" s="97" t="n">
        <x:f>MIN('Methodology'!$B$38,MAX('Methodology'!$B$37,(AA179*AG179)/(AA179*AG179+AB179)))</x:f>
        <x:v>0.05985305834134</x:v>
      </x:c>
      <x:c r="AJ179" s="95" t="n">
        <x:f>AE179*AF179</x:f>
        <x:v>10087230635.037273</x:v>
      </x:c>
      <x:c r="AK179" s="95" t="n">
        <x:f>AJ179*AI179</x:f>
        <x:v>603751603.7014381</x:v>
      </x:c>
      <x:c r="AL179" s="95" t="n">
        <x:f>AJ179-AK179</x:f>
        <x:v>9483479031.335835</x:v>
      </x:c>
      <x:c r="AM179" s="95" t="str">
        <x:v>No</x:v>
      </x:c>
      <x:c r="AN179" s="95" t="n">
        <x:f>IF(AM179&lt;&gt;"Yes",0,IF(Y179&lt;&gt;"",MIN('Methodology'!$B$39*K179,'Methodology'!$B$40*H179*Y179),IF(T179&lt;&gt;"",'Methodology'!$B$41*K179*MIN(T179/0.5,1),0)))</x:f>
        <x:v>0</x:v>
      </x:c>
      <x:c r="AO179" s="95" t="n">
        <x:f>AK179*AH179</x:f>
        <x:v>603751603.7014381</x:v>
      </x:c>
      <x:c r="AP179" s="95" t="n">
        <x:f>MAX(AL179,AN179)*AH179</x:f>
        <x:v>9483479031.335835</x:v>
      </x:c>
      <x:c r="AQ179" s="100"/>
      <x:c r="AR179" s="100"/>
      <x:c r="AS179" s="101" t="n">
        <x:f>'Methodology'!$B$25</x:f>
        <x:v>0.9843925474017061</x:v>
      </x:c>
      <x:c r="AT179" s="101" t="n">
        <x:f>'Methodology'!$B$26</x:f>
        <x:v>0.8745719194860588</x:v>
      </x:c>
      <x:c r="AU179" s="95" t="n">
        <x:f>IF(AQ179="",AO179*AS179,AQ179)</x:f>
        <x:v>594328579.165524</x:v>
      </x:c>
      <x:c r="AV179" s="95" t="n">
        <x:f>IF(AR179="",AP179*AT179,AR179)</x:f>
        <x:v>8293984459.84117</x:v>
      </x:c>
      <x:c r="AW179" s="85" t="str">
        <x:v>Medium-high</x:v>
      </x:c>
      <x:c r="AX179" s="85" t="str">
        <x:v>Findex ownership inputs</x:v>
      </x:c>
      <x:c r="AY179" s="85" t="str">
        <x:v>Modeled from consumption, card access, and payment-use indicators.</x:v>
      </x:c>
      <x:c r="AZ179" s="85"/>
    </x:row>
    <x:row r="180">
      <x:c r="A180" s="88" t="str">
        <x:v>Turkmenistan</x:v>
      </x:c>
      <x:c r="B180" s="88" t="str">
        <x:v>TM</x:v>
      </x:c>
      <x:c r="C180" s="88" t="str">
        <x:v>TKM</x:v>
      </x:c>
      <x:c r="D180" s="88" t="str">
        <x:v>Europe &amp; Central Asia</x:v>
      </x:c>
      <x:c r="E180" s="88" t="str">
        <x:v>Upper middle income</x:v>
      </x:c>
      <x:c r="F180" s="88" t="n">
        <x:v>7494498</x:v>
      </x:c>
      <x:c r="G180" s="88" t="n">
        <x:v>2024</x:v>
      </x:c>
      <x:c r="H180" s="95" t="n">
        <x:v>44249447717.2312</x:v>
      </x:c>
      <x:c r="I180" s="88" t="n">
        <x:v>2024</x:v>
      </x:c>
      <x:c r="J180" s="88" t="str">
        <x:v>World Bank</x:v>
      </x:c>
      <x:c r="K180" s="95" t="n">
        <x:v>28319646539.02797</x:v>
      </x:c>
      <x:c r="L180" s="88" t="n">
        <x:v>2024</x:v>
      </x:c>
      <x:c r="M180" s="88" t="str">
        <x:v>GDP-share proxy</x:v>
      </x:c>
      <x:c r="N180" s="96" t="n">
        <x:f>IFERROR(INDEX('Methodology'!$E$30:$E$34,MATCH(E180,'Methodology'!$D$30:$D$34,0)),'Methodology'!$E$34)</x:f>
        <x:v>0.23</x:v>
      </x:c>
      <x:c r="O180" s="96" t="n">
        <x:f>IFERROR(INDEX('Methodology'!$F$30:$F$34,MATCH(E180,'Methodology'!$D$30:$D$34,0)),'Methodology'!$F$34)</x:f>
        <x:v>0.62</x:v>
      </x:c>
      <x:c r="P180" s="96" t="n">
        <x:f>IFERROR(INDEX('Methodology'!$G$30:$G$34,MATCH(E180,'Methodology'!$D$30:$D$34,0)),'Methodology'!$G$34)</x:f>
        <x:v>0.45</x:v>
      </x:c>
      <x:c r="Q180" s="97" t="n">
        <x:v>0.379271694025347</x:v>
      </x:c>
      <x:c r="R180" s="97"/>
      <x:c r="S180" s="97"/>
      <x:c r="T180" s="97"/>
      <x:c r="U180" s="98"/>
      <x:c r="V180" s="88"/>
      <x:c r="W180" s="98"/>
      <x:c r="X180" s="88"/>
      <x:c r="Y180" s="97"/>
      <x:c r="Z180" s="88"/>
      <x:c r="AA180" s="97" t="n">
        <x:f>MIN(0.995,MAX(0.002,IF(COUNTA(R180,U180)=0,N180,MAX(IF(R180="",0,R180),IF(U180="",0,1-EXP(-U180/1000))))))</x:f>
        <x:v>0.23</x:v>
      </x:c>
      <x:c r="AB180" s="97" t="n">
        <x:f>MIN(0.995,MAX(0.005,IF(COUNTA(Q180,W180)=0,O180,MAX(IF(Q180="",0,Q180),IF(W180="",0,1-EXP(-W180/1000))))))</x:f>
        <x:v>0.379271694025347</x:v>
      </x:c>
      <x:c r="AC180" s="97" t="n">
        <x:f>MIN(0.995,MAX(0.005,IF(S180="",P180,S180)))</x:f>
        <x:v>0.45</x:v>
      </x:c>
      <x:c r="AD180" s="97" t="n">
        <x:f>AB180*'Methodology'!$B$31+AA180*'Methodology'!$B$32+AC180*'Methodology'!$B$33</x:f>
        <x:v>0.33409943171394085</x:v>
      </x:c>
      <x:c r="AE180" s="95" t="n">
        <x:f>K180*'Methodology'!$B$29+H180*'Methodology'!$B$30</x:f>
        <x:v>33098586892.488937</x:v>
      </x:c>
      <x:c r="AF180" s="97" t="n">
        <x:f>MIN('Methodology'!$B$36,'Methodology'!$B$34+'Methodology'!$B$35*AD180)</x:f>
        <x:v>0.2655515908340374</x:v>
      </x:c>
      <x:c r="AG180" s="99" t="n">
        <x:v>0.85</x:v>
      </x:c>
      <x:c r="AH180" s="99" t="n">
        <x:v>1</x:v>
      </x:c>
      <x:c r="AI180" s="97" t="n">
        <x:f>MIN('Methodology'!$B$38,MAX('Methodology'!$B$37,(AA180*AG180)/(AA180*AG180+AB180)))</x:f>
        <x:v>0.34013505193834165</x:v>
      </x:c>
      <x:c r="AJ180" s="95" t="n">
        <x:f>AE180*AF180</x:f>
        <x:v>8789382403.659056</x:v>
      </x:c>
      <x:c r="AK180" s="95" t="n">
        <x:f>AJ180*AI180</x:f>
        <x:v>2989577040.374519</x:v>
      </x:c>
      <x:c r="AL180" s="95" t="n">
        <x:f>AJ180-AK180</x:f>
        <x:v>5799805363.284536</x:v>
      </x:c>
      <x:c r="AM180" s="95" t="str">
        <x:v>No</x:v>
      </x:c>
      <x:c r="AN180" s="95" t="n">
        <x:f>IF(AM180&lt;&gt;"Yes",0,IF(Y180&lt;&gt;"",MIN('Methodology'!$B$39*K180,'Methodology'!$B$40*H180*Y180),IF(T180&lt;&gt;"",'Methodology'!$B$41*K180*MIN(T180/0.5,1),0)))</x:f>
        <x:v>0</x:v>
      </x:c>
      <x:c r="AO180" s="95" t="n">
        <x:f>AK180*AH180</x:f>
        <x:v>2989577040.374519</x:v>
      </x:c>
      <x:c r="AP180" s="95" t="n">
        <x:f>MAX(AL180,AN180)*AH180</x:f>
        <x:v>5799805363.284536</x:v>
      </x:c>
      <x:c r="AQ180" s="100"/>
      <x:c r="AR180" s="100"/>
      <x:c r="AS180" s="101" t="n">
        <x:f>'Methodology'!$B$25</x:f>
        <x:v>0.9843925474017061</x:v>
      </x:c>
      <x:c r="AT180" s="101" t="n">
        <x:f>'Methodology'!$B$26</x:f>
        <x:v>0.8745719194860588</x:v>
      </x:c>
      <x:c r="AU180" s="95" t="n">
        <x:f>IF(AQ180="",AO180*AS180,AQ180)</x:f>
        <x:v>2942917358.427926</x:v>
      </x:c>
      <x:c r="AV180" s="95" t="n">
        <x:f>IF(AR180="",AP180*AT180,AR180)</x:f>
        <x:v>5072346909.213296</x:v>
      </x:c>
      <x:c r="AW180" s="85" t="str">
        <x:v>Low</x:v>
      </x:c>
      <x:c r="AX180" s="85" t="str">
        <x:v>Findex ownership inputs; consumption proxy</x:v>
      </x:c>
      <x:c r="AY180" s="85" t="str">
        <x:v>No recent household-consumption series; GDP-share proxy used, reducing precision.</x:v>
      </x:c>
      <x:c r="AZ180" s="85"/>
    </x:row>
    <x:row r="181">
      <x:c r="A181" s="88" t="str">
        <x:v>Tuvalu</x:v>
      </x:c>
      <x:c r="B181" s="88" t="str">
        <x:v>TV</x:v>
      </x:c>
      <x:c r="C181" s="88" t="str">
        <x:v>TUV</x:v>
      </x:c>
      <x:c r="D181" s="88" t="str">
        <x:v>East Asia &amp; Pacific</x:v>
      </x:c>
      <x:c r="E181" s="88" t="str">
        <x:v>Upper middle income</x:v>
      </x:c>
      <x:c r="F181" s="88" t="n">
        <x:v>9646</x:v>
      </x:c>
      <x:c r="G181" s="88" t="n">
        <x:v>2024</x:v>
      </x:c>
      <x:c r="H181" s="95" t="n">
        <x:v>56752265.8012166</x:v>
      </x:c>
      <x:c r="I181" s="88" t="n">
        <x:v>2024</x:v>
      </x:c>
      <x:c r="J181" s="88" t="str">
        <x:v>World Bank</x:v>
      </x:c>
      <x:c r="K181" s="95" t="n">
        <x:v>36321450.11277863</x:v>
      </x:c>
      <x:c r="L181" s="88" t="n">
        <x:v>2024</x:v>
      </x:c>
      <x:c r="M181" s="88" t="str">
        <x:v>GDP-share proxy</x:v>
      </x:c>
      <x:c r="N181" s="96" t="n">
        <x:f>IFERROR(INDEX('Methodology'!$E$30:$E$34,MATCH(E181,'Methodology'!$D$30:$D$34,0)),'Methodology'!$E$34)</x:f>
        <x:v>0.23</x:v>
      </x:c>
      <x:c r="O181" s="96" t="n">
        <x:f>IFERROR(INDEX('Methodology'!$F$30:$F$34,MATCH(E181,'Methodology'!$D$30:$D$34,0)),'Methodology'!$F$34)</x:f>
        <x:v>0.62</x:v>
      </x:c>
      <x:c r="P181" s="96" t="n">
        <x:f>IFERROR(INDEX('Methodology'!$G$30:$G$34,MATCH(E181,'Methodology'!$D$30:$D$34,0)),'Methodology'!$G$34)</x:f>
        <x:v>0.45</x:v>
      </x:c>
      <x:c r="Q181" s="97"/>
      <x:c r="R181" s="97"/>
      <x:c r="S181" s="97"/>
      <x:c r="T181" s="97"/>
      <x:c r="U181" s="98"/>
      <x:c r="V181" s="88"/>
      <x:c r="W181" s="98"/>
      <x:c r="X181" s="88"/>
      <x:c r="Y181" s="97"/>
      <x:c r="Z181" s="88"/>
      <x:c r="AA181" s="97" t="n">
        <x:f>MIN(0.995,MAX(0.002,IF(COUNTA(R181,U181)=0,N181,MAX(IF(R181="",0,R181),IF(U181="",0,1-EXP(-U181/1000))))))</x:f>
        <x:v>0.23</x:v>
      </x:c>
      <x:c r="AB181" s="97" t="n">
        <x:f>MIN(0.995,MAX(0.005,IF(COUNTA(Q181,W181)=0,O181,MAX(IF(Q181="",0,Q181),IF(W181="",0,1-EXP(-W181/1000))))))</x:f>
        <x:v>0.62</x:v>
      </x:c>
      <x:c r="AC181" s="97" t="n">
        <x:f>MIN(0.995,MAX(0.005,IF(S181="",P181,S181)))</x:f>
        <x:v>0.45</x:v>
      </x:c>
      <x:c r="AD181" s="97" t="n">
        <x:f>AB181*'Methodology'!$B$31+AA181*'Methodology'!$B$32+AC181*'Methodology'!$B$33</x:f>
        <x:v>0.4665</x:v>
      </x:c>
      <x:c r="AE181" s="95" t="n">
        <x:f>K181*'Methodology'!$B$29+H181*'Methodology'!$B$30</x:f>
        <x:v>42450694.81931002</x:v>
      </x:c>
      <x:c r="AF181" s="97" t="n">
        <x:f>MIN('Methodology'!$B$36,'Methodology'!$B$34+'Methodology'!$B$35*AD181)</x:f>
        <x:v>0.36088000000000003</x:v>
      </x:c>
      <x:c r="AG181" s="99" t="n">
        <x:v>1.65</x:v>
      </x:c>
      <x:c r="AH181" s="99" t="n">
        <x:v>1</x:v>
      </x:c>
      <x:c r="AI181" s="97" t="n">
        <x:f>MIN('Methodology'!$B$38,MAX('Methodology'!$B$37,(AA181*AG181)/(AA181*AG181+AB181)))</x:f>
        <x:v>0.3796898449224612</x:v>
      </x:c>
      <x:c r="AJ181" s="95" t="n">
        <x:f>AE181*AF181</x:f>
        <x:v>15319606.7463926</x:v>
      </x:c>
      <x:c r="AK181" s="95" t="n">
        <x:f>AJ181*AI181</x:f>
        <x:v>5816699.109810897</x:v>
      </x:c>
      <x:c r="AL181" s="95" t="n">
        <x:f>AJ181-AK181</x:f>
        <x:v>9502907.636581704</x:v>
      </x:c>
      <x:c r="AM181" s="95" t="str">
        <x:v>No</x:v>
      </x:c>
      <x:c r="AN181" s="95" t="n">
        <x:f>IF(AM181&lt;&gt;"Yes",0,IF(Y181&lt;&gt;"",MIN('Methodology'!$B$39*K181,'Methodology'!$B$40*H181*Y181),IF(T181&lt;&gt;"",'Methodology'!$B$41*K181*MIN(T181/0.5,1),0)))</x:f>
        <x:v>0</x:v>
      </x:c>
      <x:c r="AO181" s="95" t="n">
        <x:f>AK181*AH181</x:f>
        <x:v>5816699.109810897</x:v>
      </x:c>
      <x:c r="AP181" s="95" t="n">
        <x:f>MAX(AL181,AN181)*AH181</x:f>
        <x:v>9502907.636581704</x:v>
      </x:c>
      <x:c r="AQ181" s="100"/>
      <x:c r="AR181" s="100"/>
      <x:c r="AS181" s="101" t="n">
        <x:f>'Methodology'!$B$25</x:f>
        <x:v>0.9843925474017061</x:v>
      </x:c>
      <x:c r="AT181" s="101" t="n">
        <x:f>'Methodology'!$B$26</x:f>
        <x:v>0.8745719194860588</x:v>
      </x:c>
      <x:c r="AU181" s="95" t="n">
        <x:f>IF(AQ181="",AO181*AS181,AQ181)</x:f>
        <x:v>5725915.254175985</x:v>
      </x:c>
      <x:c r="AV181" s="95" t="n">
        <x:f>IF(AR181="",AP181*AT181,AR181)</x:f>
        <x:v>8310976.172423988</x:v>
      </x:c>
      <x:c r="AW181" s="85" t="str">
        <x:v>Low</x:v>
      </x:c>
      <x:c r="AX181" s="85" t="str">
        <x:v>income/region payment proxy; consumption proxy</x:v>
      </x:c>
      <x:c r="AY181" s="85" t="str">
        <x:v>No recent household-consumption series; GDP-share proxy used, reducing precision. Small/tourism-exposed economy; cross-border spending can materially shift totals.</x:v>
      </x:c>
      <x:c r="AZ181" s="85"/>
    </x:row>
    <x:row r="182">
      <x:c r="A182" s="88" t="str">
        <x:v>Türkiye</x:v>
      </x:c>
      <x:c r="B182" s="88" t="str">
        <x:v>TR</x:v>
      </x:c>
      <x:c r="C182" s="88" t="str">
        <x:v>TUR</x:v>
      </x:c>
      <x:c r="D182" s="88" t="str">
        <x:v>Europe &amp; Central Asia</x:v>
      </x:c>
      <x:c r="E182" s="88" t="str">
        <x:v>Upper middle income</x:v>
      </x:c>
      <x:c r="F182" s="88" t="n">
        <x:v>85518661</x:v>
      </x:c>
      <x:c r="G182" s="88" t="n">
        <x:v>2024</x:v>
      </x:c>
      <x:c r="H182" s="95" t="n">
        <x:v>1359123768774.12</x:v>
      </x:c>
      <x:c r="I182" s="88" t="n">
        <x:v>2024</x:v>
      </x:c>
      <x:c r="J182" s="88" t="str">
        <x:v>World Bank</x:v>
      </x:c>
      <x:c r="K182" s="95" t="n">
        <x:v>737665018924.515</x:v>
      </x:c>
      <x:c r="L182" s="88" t="n">
        <x:v>2024</x:v>
      </x:c>
      <x:c r="M182" s="88" t="str">
        <x:v>World Bank</x:v>
      </x:c>
      <x:c r="N182" s="96" t="n">
        <x:f>IFERROR(INDEX('Methodology'!$E$30:$E$34,MATCH(E182,'Methodology'!$D$30:$D$34,0)),'Methodology'!$E$34)</x:f>
        <x:v>0.23</x:v>
      </x:c>
      <x:c r="O182" s="96" t="n">
        <x:f>IFERROR(INDEX('Methodology'!$F$30:$F$34,MATCH(E182,'Methodology'!$D$30:$D$34,0)),'Methodology'!$F$34)</x:f>
        <x:v>0.62</x:v>
      </x:c>
      <x:c r="P182" s="96" t="n">
        <x:f>IFERROR(INDEX('Methodology'!$G$30:$G$34,MATCH(E182,'Methodology'!$D$30:$D$34,0)),'Methodology'!$G$34)</x:f>
        <x:v>0.45</x:v>
      </x:c>
      <x:c r="Q182" s="97" t="n">
        <x:v>0.790905574282759</x:v>
      </x:c>
      <x:c r="R182" s="97" t="n">
        <x:v>0.436707132161378</x:v>
      </x:c>
      <x:c r="S182" s="97" t="n">
        <x:v>0.514956637764265</x:v>
      </x:c>
      <x:c r="T182" s="97" t="n">
        <x:v>0.233225245914149</x:v>
      </x:c>
      <x:c r="U182" s="98" t="n">
        <x:v>2216.26993422118</x:v>
      </x:c>
      <x:c r="V182" s="88" t="n">
        <x:v>2024</x:v>
      </x:c>
      <x:c r="W182" s="98" t="n">
        <x:v>3330.56788782245</x:v>
      </x:c>
      <x:c r="X182" s="88" t="n">
        <x:v>2024</x:v>
      </x:c>
      <x:c r="Y182" s="97" t="n">
        <x:v>0.000469149018758794</x:v>
      </x:c>
      <x:c r="Z182" s="88" t="n">
        <x:v>2024</x:v>
      </x:c>
      <x:c r="AA182" s="97" t="n">
        <x:f>MIN(0.995,MAX(0.002,IF(COUNTA(R182,U182)=0,N182,MAX(IF(R182="",0,R182),IF(U182="",0,1-EXP(-U182/1000))))))</x:f>
        <x:v>0.890985015554156</x:v>
      </x:c>
      <x:c r="AB182" s="97" t="n">
        <x:f>MIN(0.995,MAX(0.005,IF(COUNTA(Q182,W182)=0,O182,MAX(IF(Q182="",0,Q182),IF(W182="",0,1-EXP(-W182/1000))))))</x:f>
        <x:v>0.9642272156303557</x:v>
      </x:c>
      <x:c r="AC182" s="97" t="n">
        <x:f>MIN(0.995,MAX(0.005,IF(S182="",P182,S182)))</x:f>
        <x:v>0.514956637764265</x:v>
      </x:c>
      <x:c r="AD182" s="97" t="n">
        <x:f>AB182*'Methodology'!$B$31+AA182*'Methodology'!$B$32+AC182*'Methodology'!$B$33</x:f>
        <x:v>0.8936653878170768</x:v>
      </x:c>
      <x:c r="AE182" s="95" t="n">
        <x:f>K182*'Methodology'!$B$29+H182*'Methodology'!$B$30</x:f>
        <x:v>924102643879.3965</x:v>
      </x:c>
      <x:c r="AF182" s="97" t="n">
        <x:f>MIN('Methodology'!$B$36,'Methodology'!$B$34+'Methodology'!$B$35*AD182)</x:f>
        <x:v>0.6684390792282953</x:v>
      </x:c>
      <x:c r="AG182" s="99" t="n">
        <x:v>2.05</x:v>
      </x:c>
      <x:c r="AH182" s="99" t="n">
        <x:v>1</x:v>
      </x:c>
      <x:c r="AI182" s="97" t="n">
        <x:f>MIN('Methodology'!$B$38,MAX('Methodology'!$B$37,(AA182*AG182)/(AA182*AG182+AB182)))</x:f>
        <x:v>0.6544912923877287</x:v>
      </x:c>
      <x:c r="AJ182" s="95" t="n">
        <x:f>AE182*AF182</x:f>
        <x:v>617706320387.177</x:v>
      </x:c>
      <x:c r="AK182" s="95" t="n">
        <x:f>AJ182*AI182</x:f>
        <x:v>404283407946.2719</x:v>
      </x:c>
      <x:c r="AL182" s="95" t="n">
        <x:f>AJ182-AK182</x:f>
        <x:v>213422912440.9051</x:v>
      </x:c>
      <x:c r="AM182" s="95" t="str">
        <x:v>No</x:v>
      </x:c>
      <x:c r="AN182" s="95" t="n">
        <x:f>IF(AM182&lt;&gt;"Yes",0,IF(Y182&lt;&gt;"",MIN('Methodology'!$B$39*K182,'Methodology'!$B$40*H182*Y182),IF(T182&lt;&gt;"",'Methodology'!$B$41*K182*MIN(T182/0.5,1),0)))</x:f>
        <x:v>0</x:v>
      </x:c>
      <x:c r="AO182" s="95" t="n">
        <x:f>AK182*AH182</x:f>
        <x:v>404283407946.2719</x:v>
      </x:c>
      <x:c r="AP182" s="95" t="n">
        <x:f>MAX(AL182,AN182)*AH182</x:f>
        <x:v>213422912440.9051</x:v>
      </x:c>
      <x:c r="AQ182" s="100"/>
      <x:c r="AR182" s="100"/>
      <x:c r="AS182" s="101" t="n">
        <x:f>'Methodology'!$B$25</x:f>
        <x:v>0.9843925474017061</x:v>
      </x:c>
      <x:c r="AT182" s="101" t="n">
        <x:f>'Methodology'!$B$26</x:f>
        <x:v>0.8745719194860588</x:v>
      </x:c>
      <x:c r="AU182" s="95" t="n">
        <x:f>IF(AQ182="",AO182*AS182,AQ182)</x:f>
        <x:v>397973573820.47375</x:v>
      </x:c>
      <x:c r="AV182" s="95" t="n">
        <x:f>IF(AR182="",AP182*AT182,AR182)</x:f>
        <x:v>186653686195.74744</x:v>
      </x:c>
      <x:c r="AW182" s="85" t="str">
        <x:v>Medium-high</x:v>
      </x:c>
      <x:c r="AX182" s="85" t="str">
        <x:v>IMF card-count inputs</x:v>
      </x:c>
      <x:c r="AY182" s="85" t="str">
        <x:v>Modeled from consumption, card access, and payment-use indicators.</x:v>
      </x:c>
      <x:c r="AZ182" s="85"/>
    </x:row>
    <x:row r="183">
      <x:c r="A183" s="88" t="str">
        <x:v>Uganda</x:v>
      </x:c>
      <x:c r="B183" s="88" t="str">
        <x:v>UG</x:v>
      </x:c>
      <x:c r="C183" s="88" t="str">
        <x:v>UGA</x:v>
      </x:c>
      <x:c r="D183" s="88" t="str">
        <x:v>Sub-Saharan Africa </x:v>
      </x:c>
      <x:c r="E183" s="88" t="str">
        <x:v>Low income</x:v>
      </x:c>
      <x:c r="F183" s="88" t="n">
        <x:v>50015092</x:v>
      </x:c>
      <x:c r="G183" s="88" t="n">
        <x:v>2024</x:v>
      </x:c>
      <x:c r="H183" s="95" t="n">
        <x:v>53911907079.0485</x:v>
      </x:c>
      <x:c r="I183" s="88" t="n">
        <x:v>2024</x:v>
      </x:c>
      <x:c r="J183" s="88" t="str">
        <x:v>World Bank</x:v>
      </x:c>
      <x:c r="K183" s="95" t="n">
        <x:v>35620074759.7045</x:v>
      </x:c>
      <x:c r="L183" s="88" t="n">
        <x:v>2024</x:v>
      </x:c>
      <x:c r="M183" s="88" t="str">
        <x:v>World Bank</x:v>
      </x:c>
      <x:c r="N183" s="96" t="n">
        <x:f>IFERROR(INDEX('Methodology'!$E$30:$E$34,MATCH(E183,'Methodology'!$D$30:$D$34,0)),'Methodology'!$E$34)</x:f>
        <x:v>0.015</x:v>
      </x:c>
      <x:c r="O183" s="96" t="n">
        <x:f>IFERROR(INDEX('Methodology'!$F$30:$F$34,MATCH(E183,'Methodology'!$D$30:$D$34,0)),'Methodology'!$F$34)</x:f>
        <x:v>0.11</x:v>
      </x:c>
      <x:c r="P183" s="96" t="n">
        <x:f>IFERROR(INDEX('Methodology'!$G$30:$G$34,MATCH(E183,'Methodology'!$D$30:$D$34,0)),'Methodology'!$G$34)</x:f>
        <x:v>0.08</x:v>
      </x:c>
      <x:c r="Q183" s="97" t="n">
        <x:v>0.0926677097020741</x:v>
      </x:c>
      <x:c r="R183" s="97" t="n">
        <x:v>0.0202797347514602</x:v>
      </x:c>
      <x:c r="S183" s="97" t="n">
        <x:v>0.116710083766861</x:v>
      </x:c>
      <x:c r="T183" s="97" t="n">
        <x:v>0.677382954204934</x:v>
      </x:c>
      <x:c r="U183" s="98" t="n">
        <x:v>0.364853526764528</x:v>
      </x:c>
      <x:c r="V183" s="88" t="n">
        <x:v>2024</x:v>
      </x:c>
      <x:c r="W183" s="98" t="n">
        <x:v>133.666261408949</x:v>
      </x:c>
      <x:c r="X183" s="88" t="n">
        <x:v>2024</x:v>
      </x:c>
      <x:c r="Y183" s="97" t="n">
        <x:v>0.00012791011245554</x:v>
      </x:c>
      <x:c r="Z183" s="88" t="n">
        <x:v>2024</x:v>
      </x:c>
      <x:c r="AA183" s="97" t="n">
        <x:f>MIN(0.995,MAX(0.002,IF(COUNTA(R183,U183)=0,N183,MAX(IF(R183="",0,R183),IF(U183="",0,1-EXP(-U183/1000))))))</x:f>
        <x:v>0.0202797347514602</x:v>
      </x:c>
      <x:c r="AB183" s="97" t="n">
        <x:f>MIN(0.995,MAX(0.005,IF(COUNTA(Q183,W183)=0,O183,MAX(IF(Q183="",0,Q183),IF(W183="",0,1-EXP(-W183/1000))))))</x:f>
        <x:v>0.12511800222878566</x:v>
      </x:c>
      <x:c r="AC183" s="97" t="n">
        <x:f>MIN(0.995,MAX(0.005,IF(S183="",P183,S183)))</x:f>
        <x:v>0.116710083766861</x:v>
      </x:c>
      <x:c r="AD183" s="97" t="n">
        <x:f>AB183*'Methodology'!$B$31+AA183*'Methodology'!$B$32+AC183*'Methodology'!$B$33</x:f>
        <x:v>0.08758381676552927</x:v>
      </x:c>
      <x:c r="AE183" s="95" t="n">
        <x:f>K183*'Methodology'!$B$29+H183*'Methodology'!$B$30</x:f>
        <x:v>41107624455.5077</x:v>
      </x:c>
      <x:c r="AF183" s="97" t="n">
        <x:f>MIN('Methodology'!$B$36,'Methodology'!$B$34+'Methodology'!$B$35*AD183)</x:f>
        <x:v>0.08806034807118107</x:v>
      </x:c>
      <x:c r="AG183" s="99" t="n">
        <x:v>1.15</x:v>
      </x:c>
      <x:c r="AH183" s="99" t="n">
        <x:v>1</x:v>
      </x:c>
      <x:c r="AI183" s="97" t="n">
        <x:f>MIN('Methodology'!$B$38,MAX('Methodology'!$B$37,(AA183*AG183)/(AA183*AG183+AB183)))</x:f>
        <x:v>0.15711225100292464</x:v>
      </x:c>
      <x:c r="AJ183" s="95" t="n">
        <x:f>AE183*AF183</x:f>
        <x:v>3619951717.931403</x:v>
      </x:c>
      <x:c r="AK183" s="95" t="n">
        <x:f>AJ183*AI183</x:f>
        <x:v>568738762.9261069</x:v>
      </x:c>
      <x:c r="AL183" s="95" t="n">
        <x:f>AJ183-AK183</x:f>
        <x:v>3051212955.005296</x:v>
      </x:c>
      <x:c r="AM183" s="95" t="str">
        <x:v>Yes</x:v>
      </x:c>
      <x:c r="AN183" s="95" t="n">
        <x:f>IF(AM183&lt;&gt;"Yes",0,IF(Y183&lt;&gt;"",MIN('Methodology'!$B$39*K183,'Methodology'!$B$40*H183*Y183),IF(T183&lt;&gt;"",'Methodology'!$B$41*K183*MIN(T183/0.5,1),0)))</x:f>
        <x:v>1379175.6194347434</x:v>
      </x:c>
      <x:c r="AO183" s="95" t="n">
        <x:f>AK183*AH183</x:f>
        <x:v>568738762.9261069</x:v>
      </x:c>
      <x:c r="AP183" s="95" t="n">
        <x:f>MAX(AL183,AN183)*AH183</x:f>
        <x:v>3051212955.005296</x:v>
      </x:c>
      <x:c r="AQ183" s="100"/>
      <x:c r="AR183" s="100"/>
      <x:c r="AS183" s="101" t="n">
        <x:f>'Methodology'!$B$25</x:f>
        <x:v>0.9843925474017061</x:v>
      </x:c>
      <x:c r="AT183" s="101" t="n">
        <x:f>'Methodology'!$B$26</x:f>
        <x:v>0.8745719194860588</x:v>
      </x:c>
      <x:c r="AU183" s="95" t="n">
        <x:f>IF(AQ183="",AO183*AS183,AQ183)</x:f>
        <x:v>559862199.6429254</x:v>
      </x:c>
      <x:c r="AV183" s="95" t="n">
        <x:f>IF(AR183="",AP183*AT183,AR183)</x:f>
        <x:v>2668505170.8197117</x:v>
      </x:c>
      <x:c r="AW183" s="85" t="str">
        <x:v>Medium-high</x:v>
      </x:c>
      <x:c r="AX183" s="85" t="str">
        <x:v>IMF card-count inputs; mobile-money analog</x:v>
      </x:c>
      <x:c r="AY183" s="85" t="str">
        <x:v>Mobile-money-heavy market; debit/equivalent estimate includes a capped purchase-like proxy (not the full value of transfers).</x:v>
      </x:c>
      <x:c r="AZ183" s="85"/>
    </x:row>
    <x:row r="184">
      <x:c r="A184" s="88" t="str">
        <x:v>Ukraine</x:v>
      </x:c>
      <x:c r="B184" s="88" t="str">
        <x:v>UA</x:v>
      </x:c>
      <x:c r="C184" s="88" t="str">
        <x:v>UKR</x:v>
      </x:c>
      <x:c r="D184" s="88" t="str">
        <x:v>Europe &amp; Central Asia</x:v>
      </x:c>
      <x:c r="E184" s="88" t="str">
        <x:v>Upper middle income</x:v>
      </x:c>
      <x:c r="F184" s="88" t="n">
        <x:v>37860221</x:v>
      </x:c>
      <x:c r="G184" s="88" t="n">
        <x:v>2024</x:v>
      </x:c>
      <x:c r="H184" s="95" t="n">
        <x:v>190833835445.1</x:v>
      </x:c>
      <x:c r="I184" s="88" t="n">
        <x:v>2024</x:v>
      </x:c>
      <x:c r="J184" s="88" t="str">
        <x:v>World Bank</x:v>
      </x:c>
      <x:c r="K184" s="95" t="n">
        <x:v>121296745675.685</x:v>
      </x:c>
      <x:c r="L184" s="88" t="n">
        <x:v>2024</x:v>
      </x:c>
      <x:c r="M184" s="88" t="str">
        <x:v>World Bank</x:v>
      </x:c>
      <x:c r="N184" s="96" t="n">
        <x:f>IFERROR(INDEX('Methodology'!$E$30:$E$34,MATCH(E184,'Methodology'!$D$30:$D$34,0)),'Methodology'!$E$34)</x:f>
        <x:v>0.23</x:v>
      </x:c>
      <x:c r="O184" s="96" t="n">
        <x:f>IFERROR(INDEX('Methodology'!$F$30:$F$34,MATCH(E184,'Methodology'!$D$30:$D$34,0)),'Methodology'!$F$34)</x:f>
        <x:v>0.62</x:v>
      </x:c>
      <x:c r="P184" s="96" t="n">
        <x:f>IFERROR(INDEX('Methodology'!$G$30:$G$34,MATCH(E184,'Methodology'!$D$30:$D$34,0)),'Methodology'!$G$34)</x:f>
        <x:v>0.45</x:v>
      </x:c>
      <x:c r="Q184" s="97" t="n">
        <x:v>0.817751595757182</x:v>
      </x:c>
      <x:c r="R184" s="97" t="n">
        <x:v>0.410516010041379</x:v>
      </x:c>
      <x:c r="S184" s="97" t="n">
        <x:v>0.73605838165072</x:v>
      </x:c>
      <x:c r="T184" s="97"/>
      <x:c r="U184" s="98" t="n">
        <x:v>827.736682940007</x:v>
      </x:c>
      <x:c r="V184" s="88" t="n">
        <x:v>2024</x:v>
      </x:c>
      <x:c r="W184" s="98" t="n">
        <x:v>1483.19384287296</x:v>
      </x:c>
      <x:c r="X184" s="88" t="n">
        <x:v>2024</x:v>
      </x:c>
      <x:c r="Y184" s="97"/>
      <x:c r="Z184" s="88"/>
      <x:c r="AA184" s="97" t="n">
        <x:f>MIN(0.995,MAX(0.002,IF(COUNTA(R184,U184)=0,N184,MAX(IF(R184="",0,R184),IF(U184="",0,1-EXP(-U184/1000))))))</x:f>
        <x:v>0.5629626781927259</x:v>
      </x:c>
      <x:c r="AB184" s="97" t="n">
        <x:f>MIN(0.995,MAX(0.005,IF(COUNTA(Q184,W184)=0,O184,MAX(IF(Q184="",0,Q184),IF(W184="",0,1-EXP(-W184/1000))))))</x:f>
        <x:v>0.817751595757182</x:v>
      </x:c>
      <x:c r="AC184" s="97" t="n">
        <x:f>MIN(0.995,MAX(0.005,IF(S184="",P184,S184)))</x:f>
        <x:v>0.73605838165072</x:v>
      </x:c>
      <x:c r="AD184" s="97" t="n">
        <x:f>AB184*'Methodology'!$B$31+AA184*'Methodology'!$B$32+AC184*'Methodology'!$B$33</x:f>
        <x:v>0.7204061531989763</x:v>
      </x:c>
      <x:c r="AE184" s="95" t="n">
        <x:f>K184*'Methodology'!$B$29+H184*'Methodology'!$B$30</x:f>
        <x:v>142157872606.5095</x:v>
      </x:c>
      <x:c r="AF184" s="97" t="n">
        <x:f>MIN('Methodology'!$B$36,'Methodology'!$B$34+'Methodology'!$B$35*AD184)</x:f>
        <x:v>0.543692430303263</x:v>
      </x:c>
      <x:c r="AG184" s="99" t="n">
        <x:v>0.85</x:v>
      </x:c>
      <x:c r="AH184" s="99" t="n">
        <x:v>1</x:v>
      </x:c>
      <x:c r="AI184" s="97" t="n">
        <x:f>MIN('Methodology'!$B$38,MAX('Methodology'!$B$37,(AA184*AG184)/(AA184*AG184+AB184)))</x:f>
        <x:v>0.3691501952783449</x:v>
      </x:c>
      <x:c r="AJ184" s="95" t="n">
        <x:f>AE184*AF184</x:f>
        <x:v>77290159244.1748</x:v>
      </x:c>
      <x:c r="AK184" s="95" t="n">
        <x:f>AJ184*AI184</x:f>
        <x:v>28531677378.081505</x:v>
      </x:c>
      <x:c r="AL184" s="95" t="n">
        <x:f>AJ184-AK184</x:f>
        <x:v>48758481866.0933</x:v>
      </x:c>
      <x:c r="AM184" s="95" t="str">
        <x:v>No</x:v>
      </x:c>
      <x:c r="AN184" s="95" t="n">
        <x:f>IF(AM184&lt;&gt;"Yes",0,IF(Y184&lt;&gt;"",MIN('Methodology'!$B$39*K184,'Methodology'!$B$40*H184*Y184),IF(T184&lt;&gt;"",'Methodology'!$B$41*K184*MIN(T184/0.5,1),0)))</x:f>
        <x:v>0</x:v>
      </x:c>
      <x:c r="AO184" s="95" t="n">
        <x:f>AK184*AH184</x:f>
        <x:v>28531677378.081505</x:v>
      </x:c>
      <x:c r="AP184" s="95" t="n">
        <x:f>MAX(AL184,AN184)*AH184</x:f>
        <x:v>48758481866.0933</x:v>
      </x:c>
      <x:c r="AQ184" s="100"/>
      <x:c r="AR184" s="100"/>
      <x:c r="AS184" s="101" t="n">
        <x:f>'Methodology'!$B$25</x:f>
        <x:v>0.9843925474017061</x:v>
      </x:c>
      <x:c r="AT184" s="101" t="n">
        <x:f>'Methodology'!$B$26</x:f>
        <x:v>0.8745719194860588</x:v>
      </x:c>
      <x:c r="AU184" s="95" t="n">
        <x:f>IF(AQ184="",AO184*AS184,AQ184)</x:f>
        <x:v>28086370575.853283</x:v>
      </x:c>
      <x:c r="AV184" s="95" t="n">
        <x:f>IF(AR184="",AP184*AT184,AR184)</x:f>
        <x:v>42642799076.85541</x:v>
      </x:c>
      <x:c r="AW184" s="85" t="str">
        <x:v>Medium-high</x:v>
      </x:c>
      <x:c r="AX184" s="85" t="str">
        <x:v>IMF card-count inputs</x:v>
      </x:c>
      <x:c r="AY184" s="85" t="str">
        <x:v>Modeled from consumption, card access, and payment-use indicators.</x:v>
      </x:c>
      <x:c r="AZ184" s="85"/>
    </x:row>
    <x:row r="185">
      <x:c r="A185" s="88" t="str">
        <x:v>United Arab Emirates</x:v>
      </x:c>
      <x:c r="B185" s="88" t="str">
        <x:v>AE</x:v>
      </x:c>
      <x:c r="C185" s="88" t="str">
        <x:v>ARE</x:v>
      </x:c>
      <x:c r="D185" s="88" t="str">
        <x:v>Middle East, North Africa, Afghanistan &amp; Pakistan</x:v>
      </x:c>
      <x:c r="E185" s="88" t="str">
        <x:v>High income</x:v>
      </x:c>
      <x:c r="F185" s="88" t="n">
        <x:v>10986400</x:v>
      </x:c>
      <x:c r="G185" s="88" t="n">
        <x:v>2024</x:v>
      </x:c>
      <x:c r="H185" s="95" t="n">
        <x:v>552324919095.872</x:v>
      </x:c>
      <x:c r="I185" s="88" t="n">
        <x:v>2024</x:v>
      </x:c>
      <x:c r="J185" s="88" t="str">
        <x:v>World Bank</x:v>
      </x:c>
      <x:c r="K185" s="95" t="n">
        <x:v>234510006807.352</x:v>
      </x:c>
      <x:c r="L185" s="88" t="n">
        <x:v>2023</x:v>
      </x:c>
      <x:c r="M185" s="88" t="str">
        <x:v>World Bank</x:v>
      </x:c>
      <x:c r="N185" s="96" t="n">
        <x:f>IFERROR(INDEX('Methodology'!$E$30:$E$34,MATCH(E185,'Methodology'!$D$30:$D$34,0)),'Methodology'!$E$34)</x:f>
        <x:v>0.48</x:v>
      </x:c>
      <x:c r="O185" s="96" t="n">
        <x:f>IFERROR(INDEX('Methodology'!$F$30:$F$34,MATCH(E185,'Methodology'!$D$30:$D$34,0)),'Methodology'!$F$34)</x:f>
        <x:v>0.86</x:v>
      </x:c>
      <x:c r="P185" s="96" t="n">
        <x:f>IFERROR(INDEX('Methodology'!$G$30:$G$34,MATCH(E185,'Methodology'!$D$30:$D$34,0)),'Methodology'!$G$34)</x:f>
        <x:v>0.72</x:v>
      </x:c>
      <x:c r="Q185" s="97" t="n">
        <x:v>0.663329630289525</x:v>
      </x:c>
      <x:c r="R185" s="97" t="n">
        <x:v>0.268416345531339</x:v>
      </x:c>
      <x:c r="S185" s="97"/>
      <x:c r="T185" s="97" t="n">
        <x:v>0.439240388230564</x:v>
      </x:c>
      <x:c r="U185" s="98" t="n">
        <x:v>583.272667152988</x:v>
      </x:c>
      <x:c r="V185" s="88" t="n">
        <x:v>2023</x:v>
      </x:c>
      <x:c r="W185" s="98" t="n">
        <x:v>1131.22609139016</x:v>
      </x:c>
      <x:c r="X185" s="88" t="n">
        <x:v>2023</x:v>
      </x:c>
      <x:c r="Y185" s="97"/>
      <x:c r="Z185" s="88"/>
      <x:c r="AA185" s="97" t="n">
        <x:f>MIN(0.995,MAX(0.002,IF(COUNTA(R185,U185)=0,N185,MAX(IF(R185="",0,R185),IF(U185="",0,1-EXP(-U185/1000))))))</x:f>
        <x:v>0.44193099934224767</x:v>
      </x:c>
      <x:c r="AB185" s="97" t="n">
        <x:f>MIN(0.995,MAX(0.005,IF(COUNTA(Q185,W185)=0,O185,MAX(IF(Q185="",0,Q185),IF(W185="",0,1-EXP(-W185/1000))))))</x:f>
        <x:v>0.6773625691634233</x:v>
      </x:c>
      <x:c r="AC185" s="97" t="n">
        <x:f>MIN(0.995,MAX(0.005,IF(S185="",P185,S185)))</x:f>
        <x:v>0.72</x:v>
      </x:c>
      <x:c r="AD185" s="97" t="n">
        <x:f>AB185*'Methodology'!$B$31+AA185*'Methodology'!$B$32+AC185*'Methodology'!$B$33</x:f>
        <x:v>0.5992252628096695</x:v>
      </x:c>
      <x:c r="AE185" s="95" t="n">
        <x:f>K185*'Methodology'!$B$29+H185*'Methodology'!$B$30</x:f>
        <x:v>329854480493.90796</x:v>
      </x:c>
      <x:c r="AF185" s="97" t="n">
        <x:f>MIN('Methodology'!$B$36,'Methodology'!$B$34+'Methodology'!$B$35*AD185)</x:f>
        <x:v>0.45644218922296204</x:v>
      </x:c>
      <x:c r="AG185" s="99" t="n">
        <x:v>1.2</x:v>
      </x:c>
      <x:c r="AH185" s="99" t="n">
        <x:v>1</x:v>
      </x:c>
      <x:c r="AI185" s="97" t="n">
        <x:f>MIN('Methodology'!$B$38,MAX('Methodology'!$B$37,(AA185*AG185)/(AA185*AG185+AB185)))</x:f>
        <x:v>0.4391207115481073</x:v>
      </x:c>
      <x:c r="AJ185" s="95" t="n">
        <x:f>AE185*AF185</x:f>
        <x:v>150559501201.64218</x:v>
      </x:c>
      <x:c r="AK185" s="95" t="n">
        <x:f>AJ185*AI185</x:f>
        <x:v>66113795297.993225</x:v>
      </x:c>
      <x:c r="AL185" s="95" t="n">
        <x:f>AJ185-AK185</x:f>
        <x:v>84445705903.64896</x:v>
      </x:c>
      <x:c r="AM185" s="95" t="str">
        <x:v>No</x:v>
      </x:c>
      <x:c r="AN185" s="95" t="n">
        <x:f>IF(AM185&lt;&gt;"Yes",0,IF(Y185&lt;&gt;"",MIN('Methodology'!$B$39*K185,'Methodology'!$B$40*H185*Y185),IF(T185&lt;&gt;"",'Methodology'!$B$41*K185*MIN(T185/0.5,1),0)))</x:f>
        <x:v>0</x:v>
      </x:c>
      <x:c r="AO185" s="95" t="n">
        <x:f>AK185*AH185</x:f>
        <x:v>66113795297.993225</x:v>
      </x:c>
      <x:c r="AP185" s="95" t="n">
        <x:f>MAX(AL185,AN185)*AH185</x:f>
        <x:v>84445705903.64896</x:v>
      </x:c>
      <x:c r="AQ185" s="100"/>
      <x:c r="AR185" s="100"/>
      <x:c r="AS185" s="101" t="n">
        <x:f>'Methodology'!$B$25</x:f>
        <x:v>0.9843925474017061</x:v>
      </x:c>
      <x:c r="AT185" s="101" t="n">
        <x:f>'Methodology'!$B$26</x:f>
        <x:v>0.8745719194860588</x:v>
      </x:c>
      <x:c r="AU185" s="95" t="n">
        <x:f>IF(AQ185="",AO185*AS185,AQ185)</x:f>
        <x:v>65081927371.78649</x:v>
      </x:c>
      <x:c r="AV185" s="95" t="n">
        <x:f>IF(AR185="",AP185*AT185,AR185)</x:f>
        <x:v>73853843104.50948</x:v>
      </x:c>
      <x:c r="AW185" s="85" t="str">
        <x:v>Medium-high</x:v>
      </x:c>
      <x:c r="AX185" s="85" t="str">
        <x:v>IMF card-count inputs</x:v>
      </x:c>
      <x:c r="AY185" s="85" t="str">
        <x:v>Modeled from consumption, card access, and payment-use indicators.</x:v>
      </x:c>
      <x:c r="AZ185" s="85"/>
    </x:row>
    <x:row r="186">
      <x:c r="A186" s="88" t="str">
        <x:v>United Kingdom of Great Britain and Northern Ireland</x:v>
      </x:c>
      <x:c r="B186" s="88" t="str">
        <x:v>GB</x:v>
      </x:c>
      <x:c r="C186" s="88" t="str">
        <x:v>GBR</x:v>
      </x:c>
      <x:c r="D186" s="88" t="str">
        <x:v>Europe &amp; Central Asia</x:v>
      </x:c>
      <x:c r="E186" s="88" t="str">
        <x:v>High income</x:v>
      </x:c>
      <x:c r="F186" s="88" t="n">
        <x:v>69281000</x:v>
      </x:c>
      <x:c r="G186" s="88" t="n">
        <x:v>2024</x:v>
      </x:c>
      <x:c r="H186" s="95" t="n">
        <x:v>3695539513534.15</x:v>
      </x:c>
      <x:c r="I186" s="88" t="n">
        <x:v>2024</x:v>
      </x:c>
      <x:c r="J186" s="88" t="str">
        <x:v>World Bank</x:v>
      </x:c>
      <x:c r="K186" s="95" t="n">
        <x:v>2245560145089.95</x:v>
      </x:c>
      <x:c r="L186" s="88" t="n">
        <x:v>2024</x:v>
      </x:c>
      <x:c r="M186" s="88" t="str">
        <x:v>World Bank</x:v>
      </x:c>
      <x:c r="N186" s="96" t="n">
        <x:f>IFERROR(INDEX('Methodology'!$E$30:$E$34,MATCH(E186,'Methodology'!$D$30:$D$34,0)),'Methodology'!$E$34)</x:f>
        <x:v>0.48</x:v>
      </x:c>
      <x:c r="O186" s="96" t="n">
        <x:f>IFERROR(INDEX('Methodology'!$F$30:$F$34,MATCH(E186,'Methodology'!$D$30:$D$34,0)),'Methodology'!$F$34)</x:f>
        <x:v>0.86</x:v>
      </x:c>
      <x:c r="P186" s="96" t="n">
        <x:f>IFERROR(INDEX('Methodology'!$G$30:$G$34,MATCH(E186,'Methodology'!$D$30:$D$34,0)),'Methodology'!$G$34)</x:f>
        <x:v>0.72</x:v>
      </x:c>
      <x:c r="Q186" s="97" t="n">
        <x:v>0.956469066180045</x:v>
      </x:c>
      <x:c r="R186" s="97" t="n">
        <x:v>0.621073086076946</x:v>
      </x:c>
      <x:c r="S186" s="97"/>
      <x:c r="T186" s="97"/>
      <x:c r="U186" s="98"/>
      <x:c r="V186" s="88"/>
      <x:c r="W186" s="98"/>
      <x:c r="X186" s="88"/>
      <x:c r="Y186" s="97"/>
      <x:c r="Z186" s="88"/>
      <x:c r="AA186" s="97" t="n">
        <x:f>MIN(0.995,MAX(0.002,IF(COUNTA(R186,U186)=0,N186,MAX(IF(R186="",0,R186),IF(U186="",0,1-EXP(-U186/1000))))))</x:f>
        <x:v>0.621073086076946</x:v>
      </x:c>
      <x:c r="AB186" s="97" t="n">
        <x:f>MIN(0.995,MAX(0.005,IF(COUNTA(Q186,W186)=0,O186,MAX(IF(Q186="",0,Q186),IF(W186="",0,1-EXP(-W186/1000))))))</x:f>
        <x:v>0.956469066180045</x:v>
      </x:c>
      <x:c r="AC186" s="97" t="n">
        <x:f>MIN(0.995,MAX(0.005,IF(S186="",P186,S186)))</x:f>
        <x:v>0.72</x:v>
      </x:c>
      <x:c r="AD186" s="97" t="n">
        <x:f>AB186*'Methodology'!$B$31+AA186*'Methodology'!$B$32+AC186*'Methodology'!$B$33</x:f>
        <x:v>0.8154335665259559</x:v>
      </x:c>
      <x:c r="AE186" s="95" t="n">
        <x:f>K186*'Methodology'!$B$29+H186*'Methodology'!$B$30</x:f>
        <x:v>2680553955623.21</x:v>
      </x:c>
      <x:c r="AF186" s="97" t="n">
        <x:f>MIN('Methodology'!$B$36,'Methodology'!$B$34+'Methodology'!$B$35*AD186)</x:f>
        <x:v>0.6121121678986883</x:v>
      </x:c>
      <x:c r="AG186" s="99" t="n">
        <x:v>1.4</x:v>
      </x:c>
      <x:c r="AH186" s="99" t="n">
        <x:v>1</x:v>
      </x:c>
      <x:c r="AI186" s="97" t="n">
        <x:f>MIN('Methodology'!$B$38,MAX('Methodology'!$B$37,(AA186*AG186)/(AA186*AG186+AB186)))</x:f>
        <x:v>0.47618616964472965</x:v>
      </x:c>
      <x:c r="AJ186" s="95" t="n">
        <x:f>AE186*AF186</x:f>
        <x:v>1640799692945.9272</x:v>
      </x:c>
      <x:c r="AK186" s="95" t="n">
        <x:f>AJ186*AI186</x:f>
        <x:v>781326120938.1697</x:v>
      </x:c>
      <x:c r="AL186" s="95" t="n">
        <x:f>AJ186-AK186</x:f>
        <x:v>859473572007.7576</x:v>
      </x:c>
      <x:c r="AM186" s="95" t="str">
        <x:v>No</x:v>
      </x:c>
      <x:c r="AN186" s="95" t="n">
        <x:f>IF(AM186&lt;&gt;"Yes",0,IF(Y186&lt;&gt;"",MIN('Methodology'!$B$39*K186,'Methodology'!$B$40*H186*Y186),IF(T186&lt;&gt;"",'Methodology'!$B$41*K186*MIN(T186/0.5,1),0)))</x:f>
        <x:v>0</x:v>
      </x:c>
      <x:c r="AO186" s="95" t="n">
        <x:f>AK186*AH186</x:f>
        <x:v>781326120938.1697</x:v>
      </x:c>
      <x:c r="AP186" s="95" t="n">
        <x:f>MAX(AL186,AN186)*AH186</x:f>
        <x:v>859473572007.7576</x:v>
      </x:c>
      <x:c r="AQ186" s="100"/>
      <x:c r="AR186" s="100"/>
      <x:c r="AS186" s="101" t="n">
        <x:f>'Methodology'!$B$25</x:f>
        <x:v>0.9843925474017061</x:v>
      </x:c>
      <x:c r="AT186" s="101" t="n">
        <x:f>'Methodology'!$B$26</x:f>
        <x:v>0.8745719194860588</x:v>
      </x:c>
      <x:c r="AU186" s="95" t="n">
        <x:f>IF(AQ186="",AO186*AS186,AQ186)</x:f>
        <x:v>769131610541.8184</x:v>
      </x:c>
      <x:c r="AV186" s="95" t="n">
        <x:f>IF(AR186="",AP186*AT186,AR186)</x:f>
        <x:v>751671451618.3639</x:v>
      </x:c>
      <x:c r="AW186" s="85" t="str">
        <x:v>Medium</x:v>
      </x:c>
      <x:c r="AX186" s="85" t="str">
        <x:v>Findex ownership inputs</x:v>
      </x:c>
      <x:c r="AY186" s="85" t="str">
        <x:v>Modeled from consumption, card access, and payment-use indicators.</x:v>
      </x:c>
      <x:c r="AZ186" s="85"/>
    </x:row>
    <x:row r="187">
      <x:c r="A187" s="88" t="str">
        <x:v>United Republic of Tanzania</x:v>
      </x:c>
      <x:c r="B187" s="88" t="str">
        <x:v>TZ</x:v>
      </x:c>
      <x:c r="C187" s="88" t="str">
        <x:v>TZA</x:v>
      </x:c>
      <x:c r="D187" s="88" t="str">
        <x:v>Sub-Saharan Africa </x:v>
      </x:c>
      <x:c r="E187" s="88" t="str">
        <x:v>Lower middle income</x:v>
      </x:c>
      <x:c r="F187" s="88" t="n">
        <x:v>68560157</x:v>
      </x:c>
      <x:c r="G187" s="88" t="n">
        <x:v>2024</x:v>
      </x:c>
      <x:c r="H187" s="95" t="n">
        <x:v>79235713444.9777</x:v>
      </x:c>
      <x:c r="I187" s="88" t="n">
        <x:v>2024</x:v>
      </x:c>
      <x:c r="J187" s="88" t="str">
        <x:v>World Bank</x:v>
      </x:c>
      <x:c r="K187" s="95" t="n">
        <x:v>41709780522.1993</x:v>
      </x:c>
      <x:c r="L187" s="88" t="n">
        <x:v>2024</x:v>
      </x:c>
      <x:c r="M187" s="88" t="str">
        <x:v>World Bank</x:v>
      </x:c>
      <x:c r="N187" s="96" t="n">
        <x:f>IFERROR(INDEX('Methodology'!$E$30:$E$34,MATCH(E187,'Methodology'!$D$30:$D$34,0)),'Methodology'!$E$34)</x:f>
        <x:v>0.07</x:v>
      </x:c>
      <x:c r="O187" s="96" t="n">
        <x:f>IFERROR(INDEX('Methodology'!$F$30:$F$34,MATCH(E187,'Methodology'!$D$30:$D$34,0)),'Methodology'!$F$34)</x:f>
        <x:v>0.34</x:v>
      </x:c>
      <x:c r="P187" s="96" t="n">
        <x:f>IFERROR(INDEX('Methodology'!$G$30:$G$34,MATCH(E187,'Methodology'!$D$30:$D$34,0)),'Methodology'!$G$34)</x:f>
        <x:v>0.22</x:v>
      </x:c>
      <x:c r="Q187" s="97" t="n">
        <x:v>0.140834415325291</x:v>
      </x:c>
      <x:c r="R187" s="97" t="n">
        <x:v>0.00846682003395701</x:v>
      </x:c>
      <x:c r="S187" s="97" t="n">
        <x:v>0.0385774579050142</x:v>
      </x:c>
      <x:c r="T187" s="97" t="n">
        <x:v>0.528539837276394</x:v>
      </x:c>
      <x:c r="U187" s="98"/>
      <x:c r="V187" s="88"/>
      <x:c r="W187" s="98"/>
      <x:c r="X187" s="88"/>
      <x:c r="Y187" s="97" t="n">
        <x:v>0.0809533978610621</x:v>
      </x:c>
      <x:c r="Z187" s="88" t="n">
        <x:v>2023</x:v>
      </x:c>
      <x:c r="AA187" s="97" t="n">
        <x:f>MIN(0.995,MAX(0.002,IF(COUNTA(R187,U187)=0,N187,MAX(IF(R187="",0,R187),IF(U187="",0,1-EXP(-U187/1000))))))</x:f>
        <x:v>0.00846682003395701</x:v>
      </x:c>
      <x:c r="AB187" s="97" t="n">
        <x:f>MIN(0.995,MAX(0.005,IF(COUNTA(Q187,W187)=0,O187,MAX(IF(Q187="",0,Q187),IF(W187="",0,1-EXP(-W187/1000))))))</x:f>
        <x:v>0.140834415325291</x:v>
      </x:c>
      <x:c r="AC187" s="97" t="n">
        <x:f>MIN(0.995,MAX(0.005,IF(S187="",P187,S187)))</x:f>
        <x:v>0.0385774579050142</x:v>
      </x:c>
      <x:c r="AD187" s="97" t="n">
        <x:f>AB187*'Methodology'!$B$31+AA187*'Methodology'!$B$32+AC187*'Methodology'!$B$33</x:f>
        <x:v>0.08428006123129643</x:v>
      </x:c>
      <x:c r="AE187" s="95" t="n">
        <x:f>K187*'Methodology'!$B$29+H187*'Methodology'!$B$30</x:f>
        <x:v>52967560399.03282</x:v>
      </x:c>
      <x:c r="AF187" s="97" t="n">
        <x:f>MIN('Methodology'!$B$36,'Methodology'!$B$34+'Methodology'!$B$35*AD187)</x:f>
        <x:v>0.08568164408653342</x:v>
      </x:c>
      <x:c r="AG187" s="99" t="n">
        <x:v>1.15</x:v>
      </x:c>
      <x:c r="AH187" s="99" t="n">
        <x:v>1</x:v>
      </x:c>
      <x:c r="AI187" s="97" t="n">
        <x:f>MIN('Methodology'!$B$38,MAX('Methodology'!$B$37,(AA187*AG187)/(AA187*AG187+AB187)))</x:f>
        <x:v>0.0646660135860062</x:v>
      </x:c>
      <x:c r="AJ187" s="95" t="n">
        <x:f>AE187*AF187</x:f>
        <x:v>4538347658.241893</x:v>
      </x:c>
      <x:c r="AK187" s="95" t="n">
        <x:f>AJ187*AI187</x:f>
        <x:v>293476851.32588965</x:v>
      </x:c>
      <x:c r="AL187" s="95" t="n">
        <x:f>AJ187-AK187</x:f>
        <x:v>4244870806.916003</x:v>
      </x:c>
      <x:c r="AM187" s="95" t="str">
        <x:v>Yes</x:v>
      </x:c>
      <x:c r="AN187" s="95" t="n">
        <x:f>IF(AM187&lt;&gt;"Yes",0,IF(Y187&lt;&gt;"",MIN('Methodology'!$B$39*K187,'Methodology'!$B$40*H187*Y187),IF(T187&lt;&gt;"",'Methodology'!$B$41*K187*MIN(T187/0.5,1),0)))</x:f>
        <x:v>1282880047.0632777</x:v>
      </x:c>
      <x:c r="AO187" s="95" t="n">
        <x:f>AK187*AH187</x:f>
        <x:v>293476851.32588965</x:v>
      </x:c>
      <x:c r="AP187" s="95" t="n">
        <x:f>MAX(AL187,AN187)*AH187</x:f>
        <x:v>4244870806.916003</x:v>
      </x:c>
      <x:c r="AQ187" s="100"/>
      <x:c r="AR187" s="100"/>
      <x:c r="AS187" s="101" t="n">
        <x:f>'Methodology'!$B$25</x:f>
        <x:v>0.9843925474017061</x:v>
      </x:c>
      <x:c r="AT187" s="101" t="n">
        <x:f>'Methodology'!$B$26</x:f>
        <x:v>0.8745719194860588</x:v>
      </x:c>
      <x:c r="AU187" s="95" t="n">
        <x:f>IF(AQ187="",AO187*AS187,AQ187)</x:f>
        <x:v>288896425.2801243</x:v>
      </x:c>
      <x:c r="AV187" s="95" t="n">
        <x:f>IF(AR187="",AP187*AT187,AR187)</x:f>
        <x:v>3712444809.5748644</x:v>
      </x:c>
      <x:c r="AW187" s="85" t="str">
        <x:v>Medium</x:v>
      </x:c>
      <x:c r="AX187" s="85" t="str">
        <x:v>Findex ownership inputs; mobile-money analog</x:v>
      </x:c>
      <x:c r="AY187" s="85" t="str">
        <x:v>Mobile-money-heavy market; debit/equivalent estimate includes a capped purchase-like proxy (not the full value of transfers).</x:v>
      </x:c>
      <x:c r="AZ187" s="85"/>
    </x:row>
    <x:row r="188">
      <x:c r="A188" s="88" t="str">
        <x:v>United States of America</x:v>
      </x:c>
      <x:c r="B188" s="88" t="str">
        <x:v>US</x:v>
      </x:c>
      <x:c r="C188" s="88" t="str">
        <x:v>USA</x:v>
      </x:c>
      <x:c r="D188" s="88" t="str">
        <x:v>North America</x:v>
      </x:c>
      <x:c r="E188" s="88" t="str">
        <x:v>High income</x:v>
      </x:c>
      <x:c r="F188" s="88" t="n">
        <x:v>340003797</x:v>
      </x:c>
      <x:c r="G188" s="88" t="n">
        <x:v>2024</x:v>
      </x:c>
      <x:c r="H188" s="95" t="n">
        <x:v>29298013000000</x:v>
      </x:c>
      <x:c r="I188" s="88" t="n">
        <x:v>2024</x:v>
      </x:c>
      <x:c r="J188" s="88" t="str">
        <x:v>World Bank</x:v>
      </x:c>
      <x:c r="K188" s="95" t="n">
        <x:v>19896009000000</x:v>
      </x:c>
      <x:c r="L188" s="88" t="n">
        <x:v>2024</x:v>
      </x:c>
      <x:c r="M188" s="88" t="str">
        <x:v>World Bank</x:v>
      </x:c>
      <x:c r="N188" s="96" t="n">
        <x:f>IFERROR(INDEX('Methodology'!$E$30:$E$34,MATCH(E188,'Methodology'!$D$30:$D$34,0)),'Methodology'!$E$34)</x:f>
        <x:v>0.48</x:v>
      </x:c>
      <x:c r="O188" s="96" t="n">
        <x:f>IFERROR(INDEX('Methodology'!$F$30:$F$34,MATCH(E188,'Methodology'!$D$30:$D$34,0)),'Methodology'!$F$34)</x:f>
        <x:v>0.86</x:v>
      </x:c>
      <x:c r="P188" s="96" t="n">
        <x:f>IFERROR(INDEX('Methodology'!$G$30:$G$34,MATCH(E188,'Methodology'!$D$30:$D$34,0)),'Methodology'!$G$34)</x:f>
        <x:v>0.72</x:v>
      </x:c>
      <x:c r="Q188" s="97" t="n">
        <x:v>0.874061539633764</x:v>
      </x:c>
      <x:c r="R188" s="97" t="n">
        <x:v>0.666978339994591</x:v>
      </x:c>
      <x:c r="S188" s="97"/>
      <x:c r="T188" s="97"/>
      <x:c r="U188" s="98"/>
      <x:c r="V188" s="88"/>
      <x:c r="W188" s="98"/>
      <x:c r="X188" s="88"/>
      <x:c r="Y188" s="97"/>
      <x:c r="Z188" s="88"/>
      <x:c r="AA188" s="97" t="n">
        <x:f>MIN(0.995,MAX(0.002,IF(COUNTA(R188,U188)=0,N188,MAX(IF(R188="",0,R188),IF(U188="",0,1-EXP(-U188/1000))))))</x:f>
        <x:v>0.666978339994591</x:v>
      </x:c>
      <x:c r="AB188" s="97" t="n">
        <x:f>MIN(0.995,MAX(0.005,IF(COUNTA(Q188,W188)=0,O188,MAX(IF(Q188="",0,Q188),IF(W188="",0,1-EXP(-W188/1000))))))</x:f>
        <x:v>0.874061539633764</x:v>
      </x:c>
      <x:c r="AC188" s="97" t="n">
        <x:f>MIN(0.995,MAX(0.005,IF(S188="",P188,S188)))</x:f>
        <x:v>0.72</x:v>
      </x:c>
      <x:c r="AD188" s="97" t="n">
        <x:f>AB188*'Methodology'!$B$31+AA188*'Methodology'!$B$32+AC188*'Methodology'!$B$33</x:f>
        <x:v>0.786176265796677</x:v>
      </x:c>
      <x:c r="AE188" s="95" t="n">
        <x:f>K188*'Methodology'!$B$29+H188*'Methodology'!$B$30</x:f>
        <x:v>22716610200000</x:v>
      </x:c>
      <x:c r="AF188" s="97" t="n">
        <x:f>MIN('Methodology'!$B$36,'Methodology'!$B$34+'Methodology'!$B$35*AD188)</x:f>
        <x:v>0.5910469113736074</x:v>
      </x:c>
      <x:c r="AG188" s="99" t="n">
        <x:v>1.65</x:v>
      </x:c>
      <x:c r="AH188" s="99" t="n">
        <x:v>1</x:v>
      </x:c>
      <x:c r="AI188" s="97" t="n">
        <x:f>MIN('Methodology'!$B$38,MAX('Methodology'!$B$37,(AA188*AG188)/(AA188*AG188+AB188)))</x:f>
        <x:v>0.5573421190732846</x:v>
      </x:c>
      <x:c r="AJ188" s="95" t="n">
        <x:f>AE188*AF188</x:f>
        <x:v>13426582295588.188</x:v>
      </x:c>
      <x:c r="AK188" s="95" t="n">
        <x:f>AJ188*AI188</x:f>
        <x:v>7483199828534.966</x:v>
      </x:c>
      <x:c r="AL188" s="95" t="n">
        <x:f>AJ188-AK188</x:f>
        <x:v>5943382467053.222</x:v>
      </x:c>
      <x:c r="AM188" s="95" t="str">
        <x:v>No</x:v>
      </x:c>
      <x:c r="AN188" s="95" t="n">
        <x:f>IF(AM188&lt;&gt;"Yes",0,IF(Y188&lt;&gt;"",MIN('Methodology'!$B$39*K188,'Methodology'!$B$40*H188*Y188),IF(T188&lt;&gt;"",'Methodology'!$B$41*K188*MIN(T188/0.5,1),0)))</x:f>
        <x:v>0</x:v>
      </x:c>
      <x:c r="AO188" s="95" t="n">
        <x:f>AK188*AH188</x:f>
        <x:v>7483199828534.966</x:v>
      </x:c>
      <x:c r="AP188" s="95" t="n">
        <x:f>MAX(AL188,AN188)*AH188</x:f>
        <x:v>5943382467053.222</x:v>
      </x:c>
      <x:c r="AQ188" s="100"/>
      <x:c r="AR188" s="100"/>
      <x:c r="AS188" s="101" t="n">
        <x:f>'Methodology'!$B$25</x:f>
        <x:v>0.9843925474017061</x:v>
      </x:c>
      <x:c r="AT188" s="101" t="n">
        <x:f>'Methodology'!$B$26</x:f>
        <x:v>0.8745719194860588</x:v>
      </x:c>
      <x:c r="AU188" s="95" t="n">
        <x:f>IF(AQ188="",AO188*AS188,AQ188)</x:f>
        <x:v>7366406141927.546</x:v>
      </x:c>
      <x:c r="AV188" s="95" t="n">
        <x:f>IF(AR188="",AP188*AT188,AR188)</x:f>
        <x:v>5197915412450.523</x:v>
      </x:c>
      <x:c r="AW188" s="85" t="str">
        <x:v>Medium</x:v>
      </x:c>
      <x:c r="AX188" s="85" t="str">
        <x:v>Findex ownership inputs</x:v>
      </x:c>
      <x:c r="AY188" s="85" t="str">
        <x:v>Modeled from consumption, card access, and payment-use indicators.</x:v>
      </x:c>
      <x:c r="AZ188" s="85"/>
    </x:row>
    <x:row r="189">
      <x:c r="A189" s="88" t="str">
        <x:v>Uruguay</x:v>
      </x:c>
      <x:c r="B189" s="88" t="str">
        <x:v>UY</x:v>
      </x:c>
      <x:c r="C189" s="88" t="str">
        <x:v>URY</x:v>
      </x:c>
      <x:c r="D189" s="88" t="str">
        <x:v>Latin America &amp; Caribbean </x:v>
      </x:c>
      <x:c r="E189" s="88" t="str">
        <x:v>High income</x:v>
      </x:c>
      <x:c r="F189" s="88" t="n">
        <x:v>3386588</x:v>
      </x:c>
      <x:c r="G189" s="88" t="n">
        <x:v>2024</x:v>
      </x:c>
      <x:c r="H189" s="95" t="n">
        <x:v>82322859144.2816</x:v>
      </x:c>
      <x:c r="I189" s="88" t="n">
        <x:v>2024</x:v>
      </x:c>
      <x:c r="J189" s="88" t="str">
        <x:v>World Bank</x:v>
      </x:c>
      <x:c r="K189" s="95" t="n">
        <x:v>47747258303.68333</x:v>
      </x:c>
      <x:c r="L189" s="88" t="n">
        <x:v>2024</x:v>
      </x:c>
      <x:c r="M189" s="88" t="str">
        <x:v>GDP-share proxy</x:v>
      </x:c>
      <x:c r="N189" s="96" t="n">
        <x:f>IFERROR(INDEX('Methodology'!$E$30:$E$34,MATCH(E189,'Methodology'!$D$30:$D$34,0)),'Methodology'!$E$34)</x:f>
        <x:v>0.48</x:v>
      </x:c>
      <x:c r="O189" s="96" t="n">
        <x:f>IFERROR(INDEX('Methodology'!$F$30:$F$34,MATCH(E189,'Methodology'!$D$30:$D$34,0)),'Methodology'!$F$34)</x:f>
        <x:v>0.86</x:v>
      </x:c>
      <x:c r="P189" s="96" t="n">
        <x:f>IFERROR(INDEX('Methodology'!$G$30:$G$34,MATCH(E189,'Methodology'!$D$30:$D$34,0)),'Methodology'!$G$34)</x:f>
        <x:v>0.72</x:v>
      </x:c>
      <x:c r="Q189" s="97" t="n">
        <x:v>0.723408343177027</x:v>
      </x:c>
      <x:c r="R189" s="97" t="n">
        <x:v>0.365500322049896</x:v>
      </x:c>
      <x:c r="S189" s="97"/>
      <x:c r="T189" s="97" t="n">
        <x:v>0.0123343320917267</x:v>
      </x:c>
      <x:c r="U189" s="98" t="n">
        <x:v>1446.05332743325</x:v>
      </x:c>
      <x:c r="V189" s="88" t="n">
        <x:v>2024</x:v>
      </x:c>
      <x:c r="W189" s="98" t="n">
        <x:v>1443.21436023629</x:v>
      </x:c>
      <x:c r="X189" s="88" t="n">
        <x:v>2024</x:v>
      </x:c>
      <x:c r="Y189" s="97" t="n">
        <x:v>0.020264847327153997</x:v>
      </x:c>
      <x:c r="Z189" s="88" t="n">
        <x:v>2024</x:v>
      </x:c>
      <x:c r="AA189" s="97" t="n">
        <x:f>MIN(0.995,MAX(0.002,IF(COUNTA(R189,U189)=0,N189,MAX(IF(R189="",0,R189),IF(U189="",0,1-EXP(-U189/1000))))))</x:f>
        <x:v>0.7645021105197791</x:v>
      </x:c>
      <x:c r="AB189" s="97" t="n">
        <x:f>MIN(0.995,MAX(0.005,IF(COUNTA(Q189,W189)=0,O189,MAX(IF(Q189="",0,Q189),IF(W189="",0,1-EXP(-W189/1000))))))</x:f>
        <x:v>0.7638325898126088</x:v>
      </x:c>
      <x:c r="AC189" s="97" t="n">
        <x:f>MIN(0.995,MAX(0.005,IF(S189="",P189,S189)))</x:f>
        <x:v>0.72</x:v>
      </x:c>
      <x:c r="AD189" s="97" t="n">
        <x:f>AB189*'Methodology'!$B$31+AA189*'Methodology'!$B$32+AC189*'Methodology'!$B$33</x:f>
        <x:v>0.7596836630788576</x:v>
      </x:c>
      <x:c r="AE189" s="95" t="n">
        <x:f>K189*'Methodology'!$B$29+H189*'Methodology'!$B$30</x:f>
        <x:v>58119938555.86281</x:v>
      </x:c>
      <x:c r="AF189" s="97" t="n">
        <x:f>MIN('Methodology'!$B$36,'Methodology'!$B$34+'Methodology'!$B$35*AD189)</x:f>
        <x:v>0.5719722374167775</x:v>
      </x:c>
      <x:c r="AG189" s="99" t="n">
        <x:v>1.15</x:v>
      </x:c>
      <x:c r="AH189" s="99" t="n">
        <x:v>1</x:v>
      </x:c>
      <x:c r="AI189" s="97" t="n">
        <x:f>MIN('Methodology'!$B$38,MAX('Methodology'!$B$37,(AA189*AG189)/(AA189*AG189+AB189)))</x:f>
        <x:v>0.5351016841339898</x:v>
      </x:c>
      <x:c r="AJ189" s="95" t="n">
        <x:f>AE189*AF189</x:f>
        <x:v>33242991294.322483</x:v>
      </x:c>
      <x:c r="AK189" s="95" t="n">
        <x:f>AJ189*AI189</x:f>
        <x:v>17788380627.243523</x:v>
      </x:c>
      <x:c r="AL189" s="95" t="n">
        <x:f>AJ189-AK189</x:f>
        <x:v>15454610667.07896</x:v>
      </x:c>
      <x:c r="AM189" s="95" t="str">
        <x:v>No</x:v>
      </x:c>
      <x:c r="AN189" s="95" t="n">
        <x:f>IF(AM189&lt;&gt;"Yes",0,IF(Y189&lt;&gt;"",MIN('Methodology'!$B$39*K189,'Methodology'!$B$40*H189*Y189),IF(T189&lt;&gt;"",'Methodology'!$B$41*K189*MIN(T189/0.5,1),0)))</x:f>
        <x:v>0</x:v>
      </x:c>
      <x:c r="AO189" s="95" t="n">
        <x:f>AK189*AH189</x:f>
        <x:v>17788380627.243523</x:v>
      </x:c>
      <x:c r="AP189" s="95" t="n">
        <x:f>MAX(AL189,AN189)*AH189</x:f>
        <x:v>15454610667.07896</x:v>
      </x:c>
      <x:c r="AQ189" s="100"/>
      <x:c r="AR189" s="100"/>
      <x:c r="AS189" s="101" t="n">
        <x:f>'Methodology'!$B$25</x:f>
        <x:v>0.9843925474017061</x:v>
      </x:c>
      <x:c r="AT189" s="101" t="n">
        <x:f>'Methodology'!$B$26</x:f>
        <x:v>0.8745719194860588</x:v>
      </x:c>
      <x:c r="AU189" s="95" t="n">
        <x:f>IF(AQ189="",AO189*AS189,AQ189)</x:f>
        <x:v>17510749319.80341</x:v>
      </x:c>
      <x:c r="AV189" s="95" t="n">
        <x:f>IF(AR189="",AP189*AT189,AR189)</x:f>
        <x:v>13516168516.016966</x:v>
      </x:c>
      <x:c r="AW189" s="85" t="str">
        <x:v>Low</x:v>
      </x:c>
      <x:c r="AX189" s="85" t="str">
        <x:v>IMF card-count inputs; consumption proxy</x:v>
      </x:c>
      <x:c r="AY189" s="85" t="str">
        <x:v>No recent household-consumption series; GDP-share proxy used, reducing precision.</x:v>
      </x:c>
      <x:c r="AZ189" s="85"/>
    </x:row>
    <x:row r="190">
      <x:c r="A190" s="88" t="str">
        <x:v>Uzbekistan</x:v>
      </x:c>
      <x:c r="B190" s="88" t="str">
        <x:v>UZ</x:v>
      </x:c>
      <x:c r="C190" s="88" t="str">
        <x:v>UZB</x:v>
      </x:c>
      <x:c r="D190" s="88" t="str">
        <x:v>Europe &amp; Central Asia</x:v>
      </x:c>
      <x:c r="E190" s="88" t="str">
        <x:v>Lower middle income</x:v>
      </x:c>
      <x:c r="F190" s="88" t="n">
        <x:v>36361859</x:v>
      </x:c>
      <x:c r="G190" s="88" t="n">
        <x:v>2024</x:v>
      </x:c>
      <x:c r="H190" s="95" t="n">
        <x:v>121356065241.228</x:v>
      </x:c>
      <x:c r="I190" s="88" t="n">
        <x:v>2024</x:v>
      </x:c>
      <x:c r="J190" s="88" t="str">
        <x:v>World Bank</x:v>
      </x:c>
      <x:c r="K190" s="95" t="n">
        <x:v>79128671199.7058</x:v>
      </x:c>
      <x:c r="L190" s="88" t="n">
        <x:v>2024</x:v>
      </x:c>
      <x:c r="M190" s="88" t="str">
        <x:v>World Bank</x:v>
      </x:c>
      <x:c r="N190" s="96" t="n">
        <x:f>IFERROR(INDEX('Methodology'!$E$30:$E$34,MATCH(E190,'Methodology'!$D$30:$D$34,0)),'Methodology'!$E$34)</x:f>
        <x:v>0.07</x:v>
      </x:c>
      <x:c r="O190" s="96" t="n">
        <x:f>IFERROR(INDEX('Methodology'!$F$30:$F$34,MATCH(E190,'Methodology'!$D$30:$D$34,0)),'Methodology'!$F$34)</x:f>
        <x:v>0.34</x:v>
      </x:c>
      <x:c r="P190" s="96" t="n">
        <x:f>IFERROR(INDEX('Methodology'!$G$30:$G$34,MATCH(E190,'Methodology'!$D$30:$D$34,0)),'Methodology'!$G$34)</x:f>
        <x:v>0.22</x:v>
      </x:c>
      <x:c r="Q190" s="97" t="n">
        <x:v>0.525845489561231</x:v>
      </x:c>
      <x:c r="R190" s="97" t="n">
        <x:v>0.0678621910434397</x:v>
      </x:c>
      <x:c r="S190" s="97" t="n">
        <x:v>0.380865421568895</x:v>
      </x:c>
      <x:c r="T190" s="97"/>
      <x:c r="U190" s="98" t="n">
        <x:v>10.6006519826587</x:v>
      </x:c>
      <x:c r="V190" s="88" t="n">
        <x:v>2024</x:v>
      </x:c>
      <x:c r="W190" s="98" t="n">
        <x:v>2334.93523542354</x:v>
      </x:c>
      <x:c r="X190" s="88" t="n">
        <x:v>2024</x:v>
      </x:c>
      <x:c r="Y190" s="97"/>
      <x:c r="Z190" s="88"/>
      <x:c r="AA190" s="97" t="n">
        <x:f>MIN(0.995,MAX(0.002,IF(COUNTA(R190,U190)=0,N190,MAX(IF(R190="",0,R190),IF(U190="",0,1-EXP(-U190/1000))))))</x:f>
        <x:v>0.0678621910434397</x:v>
      </x:c>
      <x:c r="AB190" s="97" t="n">
        <x:f>MIN(0.995,MAX(0.005,IF(COUNTA(Q190,W190)=0,O190,MAX(IF(Q190="",0,Q190),IF(W190="",0,1-EXP(-W190/1000))))))</x:f>
        <x:v>0.9031832473806043</x:v>
      </x:c>
      <x:c r="AC190" s="97" t="n">
        <x:f>MIN(0.995,MAX(0.005,IF(S190="",P190,S190)))</x:f>
        <x:v>0.380865421568895</x:v>
      </x:c>
      <x:c r="AD190" s="97" t="n">
        <x:f>AB190*'Methodology'!$B$31+AA190*'Methodology'!$B$32+AC190*'Methodology'!$B$33</x:f>
        <x:v>0.5585890950814258</x:v>
      </x:c>
      <x:c r="AE190" s="95" t="n">
        <x:f>K190*'Methodology'!$B$29+H190*'Methodology'!$B$30</x:f>
        <x:v>91796889412.16245</x:v>
      </x:c>
      <x:c r="AF190" s="97" t="n">
        <x:f>MIN('Methodology'!$B$36,'Methodology'!$B$34+'Methodology'!$B$35*AD190)</x:f>
        <x:v>0.4271841484586266</x:v>
      </x:c>
      <x:c r="AG190" s="99" t="n">
        <x:v>0.85</x:v>
      </x:c>
      <x:c r="AH190" s="99" t="n">
        <x:v>1</x:v>
      </x:c>
      <x:c r="AI190" s="97" t="n">
        <x:f>MIN('Methodology'!$B$38,MAX('Methodology'!$B$37,(AA190*AG190)/(AA190*AG190+AB190)))</x:f>
        <x:v>0.06003215411653923</x:v>
      </x:c>
      <x:c r="AJ190" s="95" t="n">
        <x:f>AE190*AF190</x:f>
        <x:v>39214176034.68533</x:v>
      </x:c>
      <x:c r="AK190" s="95" t="n">
        <x:f>AJ190*AI190</x:f>
        <x:v>2354111459.267329</x:v>
      </x:c>
      <x:c r="AL190" s="95" t="n">
        <x:f>AJ190-AK190</x:f>
        <x:v>36860064575.41801</x:v>
      </x:c>
      <x:c r="AM190" s="95" t="str">
        <x:v>No</x:v>
      </x:c>
      <x:c r="AN190" s="95" t="n">
        <x:f>IF(AM190&lt;&gt;"Yes",0,IF(Y190&lt;&gt;"",MIN('Methodology'!$B$39*K190,'Methodology'!$B$40*H190*Y190),IF(T190&lt;&gt;"",'Methodology'!$B$41*K190*MIN(T190/0.5,1),0)))</x:f>
        <x:v>0</x:v>
      </x:c>
      <x:c r="AO190" s="95" t="n">
        <x:f>AK190*AH190</x:f>
        <x:v>2354111459.267329</x:v>
      </x:c>
      <x:c r="AP190" s="95" t="n">
        <x:f>MAX(AL190,AN190)*AH190</x:f>
        <x:v>36860064575.41801</x:v>
      </x:c>
      <x:c r="AQ190" s="100"/>
      <x:c r="AR190" s="100"/>
      <x:c r="AS190" s="101" t="n">
        <x:f>'Methodology'!$B$25</x:f>
        <x:v>0.9843925474017061</x:v>
      </x:c>
      <x:c r="AT190" s="101" t="n">
        <x:f>'Methodology'!$B$26</x:f>
        <x:v>0.8745719194860588</x:v>
      </x:c>
      <x:c r="AU190" s="95" t="n">
        <x:f>IF(AQ190="",AO190*AS190,AQ190)</x:f>
        <x:v>2317369776.255714</x:v>
      </x:c>
      <x:c r="AV190" s="95" t="n">
        <x:f>IF(AR190="",AP190*AT190,AR190)</x:f>
        <x:v>32236777428.103405</x:v>
      </x:c>
      <x:c r="AW190" s="85" t="str">
        <x:v>Medium-high</x:v>
      </x:c>
      <x:c r="AX190" s="85" t="str">
        <x:v>IMF card-count inputs</x:v>
      </x:c>
      <x:c r="AY190" s="85" t="str">
        <x:v>Modeled from consumption, card access, and payment-use indicators.</x:v>
      </x:c>
      <x:c r="AZ190" s="85"/>
    </x:row>
    <x:row r="191">
      <x:c r="A191" s="88" t="str">
        <x:v>Vanuatu</x:v>
      </x:c>
      <x:c r="B191" s="88" t="str">
        <x:v>VU</x:v>
      </x:c>
      <x:c r="C191" s="88" t="str">
        <x:v>VUT</x:v>
      </x:c>
      <x:c r="D191" s="88" t="str">
        <x:v>East Asia &amp; Pacific</x:v>
      </x:c>
      <x:c r="E191" s="88" t="str">
        <x:v>Lower middle income</x:v>
      </x:c>
      <x:c r="F191" s="88" t="n">
        <x:v>327777</x:v>
      </x:c>
      <x:c r="G191" s="88" t="n">
        <x:v>2024</x:v>
      </x:c>
      <x:c r="H191" s="95" t="n">
        <x:v>1297956614.77783</x:v>
      </x:c>
      <x:c r="I191" s="88" t="n">
        <x:v>2024</x:v>
      </x:c>
      <x:c r="J191" s="88" t="str">
        <x:v>World Bank</x:v>
      </x:c>
      <x:c r="K191" s="95" t="n">
        <x:v>975588469.768808</x:v>
      </x:c>
      <x:c r="L191" s="88" t="n">
        <x:v>2024</x:v>
      </x:c>
      <x:c r="M191" s="88" t="str">
        <x:v>World Bank</x:v>
      </x:c>
      <x:c r="N191" s="96" t="n">
        <x:f>IFERROR(INDEX('Methodology'!$E$30:$E$34,MATCH(E191,'Methodology'!$D$30:$D$34,0)),'Methodology'!$E$34)</x:f>
        <x:v>0.07</x:v>
      </x:c>
      <x:c r="O191" s="96" t="n">
        <x:f>IFERROR(INDEX('Methodology'!$F$30:$F$34,MATCH(E191,'Methodology'!$D$30:$D$34,0)),'Methodology'!$F$34)</x:f>
        <x:v>0.34</x:v>
      </x:c>
      <x:c r="P191" s="96" t="n">
        <x:f>IFERROR(INDEX('Methodology'!$G$30:$G$34,MATCH(E191,'Methodology'!$D$30:$D$34,0)),'Methodology'!$G$34)</x:f>
        <x:v>0.22</x:v>
      </x:c>
      <x:c r="Q191" s="97"/>
      <x:c r="R191" s="97"/>
      <x:c r="S191" s="97"/>
      <x:c r="T191" s="97"/>
      <x:c r="U191" s="98"/>
      <x:c r="V191" s="88"/>
      <x:c r="W191" s="98" t="n">
        <x:v>103.933898575241</x:v>
      </x:c>
      <x:c r="X191" s="88" t="n">
        <x:v>2021</x:v>
      </x:c>
      <x:c r="Y191" s="97"/>
      <x:c r="Z191" s="88"/>
      <x:c r="AA191" s="97" t="n">
        <x:f>MIN(0.995,MAX(0.002,IF(COUNTA(R191,U191)=0,N191,MAX(IF(R191="",0,R191),IF(U191="",0,1-EXP(-U191/1000))))))</x:f>
        <x:v>0.07</x:v>
      </x:c>
      <x:c r="AB191" s="97" t="n">
        <x:f>MIN(0.995,MAX(0.005,IF(COUNTA(Q191,W191)=0,O191,MAX(IF(Q191="",0,Q191),IF(W191="",0,1-EXP(-W191/1000))))))</x:f>
        <x:v>0.09871512833365725</x:v>
      </x:c>
      <x:c r="AC191" s="97" t="n">
        <x:f>MIN(0.995,MAX(0.005,IF(S191="",P191,S191)))</x:f>
        <x:v>0.22</x:v>
      </x:c>
      <x:c r="AD191" s="97" t="n">
        <x:f>AB191*'Methodology'!$B$31+AA191*'Methodology'!$B$32+AC191*'Methodology'!$B$33</x:f>
        <x:v>0.1007933205835115</x:v>
      </x:c>
      <x:c r="AE191" s="95" t="n">
        <x:f>K191*'Methodology'!$B$29+H191*'Methodology'!$B$30</x:f>
        <x:v>1072298913.2715144</x:v>
      </x:c>
      <x:c r="AF191" s="97" t="n">
        <x:f>MIN('Methodology'!$B$36,'Methodology'!$B$34+'Methodology'!$B$35*AD191)</x:f>
        <x:v>0.09757119082012827</x:v>
      </x:c>
      <x:c r="AG191" s="99" t="n">
        <x:v>1.65</x:v>
      </x:c>
      <x:c r="AH191" s="99" t="n">
        <x:v>1</x:v>
      </x:c>
      <x:c r="AI191" s="97" t="n">
        <x:f>MIN('Methodology'!$B$38,MAX('Methodology'!$B$37,(AA191*AG191)/(AA191*AG191+AB191)))</x:f>
        <x:v>0.5391776057015893</x:v>
      </x:c>
      <x:c r="AJ191" s="95" t="n">
        <x:f>AE191*AF191</x:f>
        <x:v>104625481.88303111</x:v>
      </x:c>
      <x:c r="AK191" s="95" t="n">
        <x:f>AJ191*AI191</x:f>
        <x:v>56411716.81706773</x:v>
      </x:c>
      <x:c r="AL191" s="95" t="n">
        <x:f>AJ191-AK191</x:f>
        <x:v>48213765.06596339</x:v>
      </x:c>
      <x:c r="AM191" s="95" t="str">
        <x:v>No</x:v>
      </x:c>
      <x:c r="AN191" s="95" t="n">
        <x:f>IF(AM191&lt;&gt;"Yes",0,IF(Y191&lt;&gt;"",MIN('Methodology'!$B$39*K191,'Methodology'!$B$40*H191*Y191),IF(T191&lt;&gt;"",'Methodology'!$B$41*K191*MIN(T191/0.5,1),0)))</x:f>
        <x:v>0</x:v>
      </x:c>
      <x:c r="AO191" s="95" t="n">
        <x:f>AK191*AH191</x:f>
        <x:v>56411716.81706773</x:v>
      </x:c>
      <x:c r="AP191" s="95" t="n">
        <x:f>MAX(AL191,AN191)*AH191</x:f>
        <x:v>48213765.06596339</x:v>
      </x:c>
      <x:c r="AQ191" s="100"/>
      <x:c r="AR191" s="100"/>
      <x:c r="AS191" s="101" t="n">
        <x:f>'Methodology'!$B$25</x:f>
        <x:v>0.9843925474017061</x:v>
      </x:c>
      <x:c r="AT191" s="101" t="n">
        <x:f>'Methodology'!$B$26</x:f>
        <x:v>0.8745719194860588</x:v>
      </x:c>
      <x:c r="AU191" s="95" t="n">
        <x:f>IF(AQ191="",AO191*AS191,AQ191)</x:f>
        <x:v>55531273.62085696</x:v>
      </x:c>
      <x:c r="AV191" s="95" t="n">
        <x:f>IF(AR191="",AP191*AT191,AR191)</x:f>
        <x:v>42166405.05938949</x:v>
      </x:c>
      <x:c r="AW191" s="85" t="str">
        <x:v>Low</x:v>
      </x:c>
      <x:c r="AX191" s="85" t="str">
        <x:v>income/region payment proxy</x:v>
      </x:c>
      <x:c r="AY191" s="85" t="str">
        <x:v>Modeled from consumption, card access, and payment-use indicators.</x:v>
      </x:c>
      <x:c r="AZ191" s="85"/>
    </x:row>
    <x:row r="192">
      <x:c r="A192" s="88" t="str">
        <x:v>Venezuela, Bolivarian Republic of</x:v>
      </x:c>
      <x:c r="B192" s="88" t="str">
        <x:v>VE</x:v>
      </x:c>
      <x:c r="C192" s="88" t="str">
        <x:v>VEN</x:v>
      </x:c>
      <x:c r="D192" s="88" t="str">
        <x:v>Latin America &amp; Caribbean </x:v>
      </x:c>
      <x:c r="E192" s="88" t="str">
        <x:v>Lower middle income</x:v>
      </x:c>
      <x:c r="F192" s="88" t="n">
        <x:v>28405543</x:v>
      </x:c>
      <x:c r="G192" s="88" t="n">
        <x:v>2024</x:v>
      </x:c>
      <x:c r="H192" s="95" t="n">
        <x:v>120566112397.063</x:v>
      </x:c>
      <x:c r="I192" s="88" t="n">
        <x:v>2024</x:v>
      </x:c>
      <x:c r="J192" s="88" t="str">
        <x:v>World Bank</x:v>
      </x:c>
      <x:c r="K192" s="95" t="n">
        <x:v>83190617553.97346</x:v>
      </x:c>
      <x:c r="L192" s="88" t="n">
        <x:v>2024</x:v>
      </x:c>
      <x:c r="M192" s="88" t="str">
        <x:v>GDP-share proxy</x:v>
      </x:c>
      <x:c r="N192" s="96" t="n">
        <x:f>IFERROR(INDEX('Methodology'!$E$30:$E$34,MATCH(E192,'Methodology'!$D$30:$D$34,0)),'Methodology'!$E$34)</x:f>
        <x:v>0.07</x:v>
      </x:c>
      <x:c r="O192" s="96" t="n">
        <x:f>IFERROR(INDEX('Methodology'!$F$30:$F$34,MATCH(E192,'Methodology'!$D$30:$D$34,0)),'Methodology'!$F$34)</x:f>
        <x:v>0.34</x:v>
      </x:c>
      <x:c r="P192" s="96" t="n">
        <x:f>IFERROR(INDEX('Methodology'!$G$30:$G$34,MATCH(E192,'Methodology'!$D$30:$D$34,0)),'Methodology'!$G$34)</x:f>
        <x:v>0.22</x:v>
      </x:c>
      <x:c r="Q192" s="97" t="n">
        <x:v>0.716061741663923</x:v>
      </x:c>
      <x:c r="R192" s="97" t="n">
        <x:v>0.160967942743452</x:v>
      </x:c>
      <x:c r="S192" s="97" t="n">
        <x:v>0.715578337734796</x:v>
      </x:c>
      <x:c r="T192" s="97" t="n">
        <x:v>0.337396758777699</x:v>
      </x:c>
      <x:c r="U192" s="98"/>
      <x:c r="V192" s="88"/>
      <x:c r="W192" s="98"/>
      <x:c r="X192" s="88"/>
      <x:c r="Y192" s="97"/>
      <x:c r="Z192" s="88"/>
      <x:c r="AA192" s="97" t="n">
        <x:f>MIN(0.995,MAX(0.002,IF(COUNTA(R192,U192)=0,N192,MAX(IF(R192="",0,R192),IF(U192="",0,1-EXP(-U192/1000))))))</x:f>
        <x:v>0.160967942743452</x:v>
      </x:c>
      <x:c r="AB192" s="97" t="n">
        <x:f>MIN(0.995,MAX(0.005,IF(COUNTA(Q192,W192)=0,O192,MAX(IF(Q192="",0,Q192),IF(W192="",0,1-EXP(-W192/1000))))))</x:f>
        <x:v>0.716061741663923</x:v>
      </x:c>
      <x:c r="AC192" s="97" t="n">
        <x:f>MIN(0.995,MAX(0.005,IF(S192="",P192,S192)))</x:f>
        <x:v>0.715578337734796</x:v>
      </x:c>
      <x:c r="AD192" s="97" t="n">
        <x:f>AB192*'Methodology'!$B$31+AA192*'Methodology'!$B$32+AC192*'Methodology'!$B$33</x:f>
        <x:v>0.5217305716488455</x:v>
      </x:c>
      <x:c r="AE192" s="95" t="n">
        <x:f>K192*'Methodology'!$B$29+H192*'Methodology'!$B$30</x:f>
        <x:v>94403266006.90033</x:v>
      </x:c>
      <x:c r="AF192" s="97" t="n">
        <x:f>MIN('Methodology'!$B$36,'Methodology'!$B$34+'Methodology'!$B$35*AD192)</x:f>
        <x:v>0.4006460115871688</x:v>
      </x:c>
      <x:c r="AG192" s="99" t="n">
        <x:v>1.15</x:v>
      </x:c>
      <x:c r="AH192" s="99" t="n">
        <x:v>0.55</x:v>
      </x:c>
      <x:c r="AI192" s="97" t="n">
        <x:f>MIN('Methodology'!$B$38,MAX('Methodology'!$B$37,(AA192*AG192)/(AA192*AG192+AB192)))</x:f>
        <x:v>0.20541311028756595</x:v>
      </x:c>
      <x:c r="AJ192" s="95" t="n">
        <x:f>AE192*AF192</x:f>
        <x:v>37822292006.46716</x:v>
      </x:c>
      <x:c r="AK192" s="95" t="n">
        <x:f>AJ192*AI192</x:f>
        <x:v>7769194639.252963</x:v>
      </x:c>
      <x:c r="AL192" s="95" t="n">
        <x:f>AJ192-AK192</x:f>
        <x:v>30053097367.2142</x:v>
      </x:c>
      <x:c r="AM192" s="95" t="str">
        <x:v>No</x:v>
      </x:c>
      <x:c r="AN192" s="95" t="n">
        <x:f>IF(AM192&lt;&gt;"Yes",0,IF(Y192&lt;&gt;"",MIN('Methodology'!$B$39*K192,'Methodology'!$B$40*H192*Y192),IF(T192&lt;&gt;"",'Methodology'!$B$41*K192*MIN(T192/0.5,1),0)))</x:f>
        <x:v>0</x:v>
      </x:c>
      <x:c r="AO192" s="95" t="n">
        <x:f>AK192*AH192</x:f>
        <x:v>4273057051.58913</x:v>
      </x:c>
      <x:c r="AP192" s="95" t="n">
        <x:f>MAX(AL192,AN192)*AH192</x:f>
        <x:v>16529203551.967812</x:v>
      </x:c>
      <x:c r="AQ192" s="100"/>
      <x:c r="AR192" s="100"/>
      <x:c r="AS192" s="101" t="n">
        <x:f>'Methodology'!$B$25</x:f>
        <x:v>0.9843925474017061</x:v>
      </x:c>
      <x:c r="AT192" s="101" t="n">
        <x:f>'Methodology'!$B$26</x:f>
        <x:v>0.8745719194860588</x:v>
      </x:c>
      <x:c r="AU192" s="95" t="n">
        <x:f>IF(AQ192="",AO192*AS192,AQ192)</x:f>
        <x:v>4206365516.2066474</x:v>
      </x:c>
      <x:c r="AV192" s="95" t="n">
        <x:f>IF(AR192="",AP192*AT192,AR192)</x:f>
        <x:v>14455977278.020271</x:v>
      </x:c>
      <x:c r="AW192" s="85" t="str">
        <x:v>Low</x:v>
      </x:c>
      <x:c r="AX192" s="85" t="str">
        <x:v>Findex ownership inputs; consumption proxy</x:v>
      </x:c>
      <x:c r="AY192" s="85" t="str">
        <x:v>No recent household-consumption series; GDP-share proxy used, reducing precision.</x:v>
      </x:c>
      <x:c r="AZ192" s="85"/>
    </x:row>
    <x:row r="193">
      <x:c r="A193" s="88" t="str">
        <x:v>Viet Nam</x:v>
      </x:c>
      <x:c r="B193" s="88" t="str">
        <x:v>VN</x:v>
      </x:c>
      <x:c r="C193" s="88" t="str">
        <x:v>VNM</x:v>
      </x:c>
      <x:c r="D193" s="88" t="str">
        <x:v>East Asia &amp; Pacific</x:v>
      </x:c>
      <x:c r="E193" s="88" t="str">
        <x:v>Upper middle income</x:v>
      </x:c>
      <x:c r="F193" s="88" t="n">
        <x:v>100987686</x:v>
      </x:c>
      <x:c r="G193" s="88" t="n">
        <x:v>2024</x:v>
      </x:c>
      <x:c r="H193" s="95" t="n">
        <x:v>476324572783.807</x:v>
      </x:c>
      <x:c r="I193" s="88" t="n">
        <x:v>2024</x:v>
      </x:c>
      <x:c r="J193" s="88" t="str">
        <x:v>World Bank</x:v>
      </x:c>
      <x:c r="K193" s="95" t="n">
        <x:v>255106205920.207</x:v>
      </x:c>
      <x:c r="L193" s="88" t="n">
        <x:v>2024</x:v>
      </x:c>
      <x:c r="M193" s="88" t="str">
        <x:v>World Bank</x:v>
      </x:c>
      <x:c r="N193" s="96" t="n">
        <x:f>IFERROR(INDEX('Methodology'!$E$30:$E$34,MATCH(E193,'Methodology'!$D$30:$D$34,0)),'Methodology'!$E$34)</x:f>
        <x:v>0.23</x:v>
      </x:c>
      <x:c r="O193" s="96" t="n">
        <x:f>IFERROR(INDEX('Methodology'!$F$30:$F$34,MATCH(E193,'Methodology'!$D$30:$D$34,0)),'Methodology'!$F$34)</x:f>
        <x:v>0.62</x:v>
      </x:c>
      <x:c r="P193" s="96" t="n">
        <x:f>IFERROR(INDEX('Methodology'!$G$30:$G$34,MATCH(E193,'Methodology'!$D$30:$D$34,0)),'Methodology'!$G$34)</x:f>
        <x:v>0.45</x:v>
      </x:c>
      <x:c r="Q193" s="97" t="n">
        <x:v>0.648172747190934</x:v>
      </x:c>
      <x:c r="R193" s="97" t="n">
        <x:v>0.0582248965625284</x:v>
      </x:c>
      <x:c r="S193" s="97" t="n">
        <x:v>0.511261382223712</x:v>
      </x:c>
      <x:c r="T193" s="97" t="n">
        <x:v>0.387232839913373</x:v>
      </x:c>
      <x:c r="U193" s="98" t="n">
        <x:v>191.83639932068</x:v>
      </x:c>
      <x:c r="V193" s="88" t="n">
        <x:v>2024</x:v>
      </x:c>
      <x:c r="W193" s="98" t="n">
        <x:v>1718.72056921162</x:v>
      </x:c>
      <x:c r="X193" s="88" t="n">
        <x:v>2024</x:v>
      </x:c>
      <x:c r="Y193" s="97" t="n">
        <x:v>0.0005590084466371549</x:v>
      </x:c>
      <x:c r="Z193" s="88" t="n">
        <x:v>2024</x:v>
      </x:c>
      <x:c r="AA193" s="97" t="n">
        <x:f>MIN(0.995,MAX(0.002,IF(COUNTA(R193,U193)=0,N193,MAX(IF(R193="",0,R193),IF(U193="",0,1-EXP(-U193/1000))))))</x:f>
        <x:v>0.17455809969863822</x:v>
      </x:c>
      <x:c r="AB193" s="97" t="n">
        <x:f>MIN(0.995,MAX(0.005,IF(COUNTA(Q193,W193)=0,O193,MAX(IF(Q193="",0,Q193),IF(W193="",0,1-EXP(-W193/1000))))))</x:f>
        <x:v>0.8207046027226361</x:v>
      </x:c>
      <x:c r="AC193" s="97" t="n">
        <x:f>MIN(0.995,MAX(0.005,IF(S193="",P193,S193)))</x:f>
        <x:v>0.511261382223712</x:v>
      </x:c>
      <x:c r="AD193" s="97" t="n">
        <x:f>AB193*'Methodology'!$B$31+AA193*'Methodology'!$B$32+AC193*'Methodology'!$B$33</x:f>
        <x:v>0.5636090046143445</x:v>
      </x:c>
      <x:c r="AE193" s="95" t="n">
        <x:f>K193*'Methodology'!$B$29+H193*'Methodology'!$B$30</x:f>
        <x:v>321471715979.287</x:v>
      </x:c>
      <x:c r="AF193" s="97" t="n">
        <x:f>MIN('Methodology'!$B$36,'Methodology'!$B$34+'Methodology'!$B$35*AD193)</x:f>
        <x:v>0.43079848332232806</x:v>
      </x:c>
      <x:c r="AG193" s="99" t="n">
        <x:v>1.65</x:v>
      </x:c>
      <x:c r="AH193" s="99" t="n">
        <x:v>1</x:v>
      </x:c>
      <x:c r="AI193" s="97" t="n">
        <x:f>MIN('Methodology'!$B$38,MAX('Methodology'!$B$37,(AA193*AG193)/(AA193*AG193+AB193)))</x:f>
        <x:v>0.2597765389330614</x:v>
      </x:c>
      <x:c r="AJ193" s="95" t="n">
        <x:f>AE193*AF193</x:f>
        <x:v>138489527674.90305</x:v>
      </x:c>
      <x:c r="AK193" s="95" t="n">
        <x:f>AJ193*AI193</x:f>
        <x:v>35976330177.86073</x:v>
      </x:c>
      <x:c r="AL193" s="95" t="n">
        <x:f>AJ193-AK193</x:f>
        <x:v>102513197497.04231</x:v>
      </x:c>
      <x:c r="AM193" s="95" t="str">
        <x:v>No</x:v>
      </x:c>
      <x:c r="AN193" s="95" t="n">
        <x:f>IF(AM193&lt;&gt;"Yes",0,IF(Y193&lt;&gt;"",MIN('Methodology'!$B$39*K193,'Methodology'!$B$40*H193*Y193),IF(T193&lt;&gt;"",'Methodology'!$B$41*K193*MIN(T193/0.5,1),0)))</x:f>
        <x:v>0</x:v>
      </x:c>
      <x:c r="AO193" s="95" t="n">
        <x:f>AK193*AH193</x:f>
        <x:v>35976330177.86073</x:v>
      </x:c>
      <x:c r="AP193" s="95" t="n">
        <x:f>MAX(AL193,AN193)*AH193</x:f>
        <x:v>102513197497.04231</x:v>
      </x:c>
      <x:c r="AQ193" s="100"/>
      <x:c r="AR193" s="100"/>
      <x:c r="AS193" s="101" t="n">
        <x:f>'Methodology'!$B$25</x:f>
        <x:v>0.9843925474017061</x:v>
      </x:c>
      <x:c r="AT193" s="101" t="n">
        <x:f>'Methodology'!$B$26</x:f>
        <x:v>0.8745719194860588</x:v>
      </x:c>
      <x:c r="AU193" s="95" t="n">
        <x:f>IF(AQ193="",AO193*AS193,AQ193)</x:f>
        <x:v>35414831309.9492</x:v>
      </x:c>
      <x:c r="AV193" s="95" t="n">
        <x:f>IF(AR193="",AP193*AT193,AR193)</x:f>
        <x:v>89655163907.64174</x:v>
      </x:c>
      <x:c r="AW193" s="85" t="str">
        <x:v>Medium-high</x:v>
      </x:c>
      <x:c r="AX193" s="85" t="str">
        <x:v>IMF card-count inputs</x:v>
      </x:c>
      <x:c r="AY193" s="85" t="str">
        <x:v>Modeled from consumption, card access, and payment-use indicators.</x:v>
      </x:c>
      <x:c r="AZ193" s="85"/>
    </x:row>
    <x:row r="194">
      <x:c r="A194" s="88" t="str">
        <x:v>Yemen</x:v>
      </x:c>
      <x:c r="B194" s="88" t="str">
        <x:v>YE</x:v>
      </x:c>
      <x:c r="C194" s="88" t="str">
        <x:v>YEM</x:v>
      </x:c>
      <x:c r="D194" s="88" t="str">
        <x:v>Middle East, North Africa, Afghanistan &amp; Pakistan</x:v>
      </x:c>
      <x:c r="E194" s="88" t="str">
        <x:v>Low income</x:v>
      </x:c>
      <x:c r="F194" s="88" t="n">
        <x:v>40583164</x:v>
      </x:c>
      <x:c r="G194" s="88" t="n">
        <x:v>2024</x:v>
      </x:c>
      <x:c r="H194" s="95" t="n">
        <x:v>21606160663.0318</x:v>
      </x:c>
      <x:c r="I194" s="88" t="n">
        <x:v>2018</x:v>
      </x:c>
      <x:c r="J194" s="88" t="str">
        <x:v>World Bank</x:v>
      </x:c>
      <x:c r="K194" s="95" t="n">
        <x:v>26661519655.4294</x:v>
      </x:c>
      <x:c r="L194" s="88" t="n">
        <x:v>2018</x:v>
      </x:c>
      <x:c r="M194" s="88" t="str">
        <x:v>World Bank</x:v>
      </x:c>
      <x:c r="N194" s="96" t="n">
        <x:f>IFERROR(INDEX('Methodology'!$E$30:$E$34,MATCH(E194,'Methodology'!$D$30:$D$34,0)),'Methodology'!$E$34)</x:f>
        <x:v>0.015</x:v>
      </x:c>
      <x:c r="O194" s="96" t="n">
        <x:f>IFERROR(INDEX('Methodology'!$F$30:$F$34,MATCH(E194,'Methodology'!$D$30:$D$34,0)),'Methodology'!$F$34)</x:f>
        <x:v>0.11</x:v>
      </x:c>
      <x:c r="P194" s="96" t="n">
        <x:f>IFERROR(INDEX('Methodology'!$G$30:$G$34,MATCH(E194,'Methodology'!$D$30:$D$34,0)),'Methodology'!$G$34)</x:f>
        <x:v>0.08</x:v>
      </x:c>
      <x:c r="Q194" s="97" t="n">
        <x:v>0.0421460680503208</x:v>
      </x:c>
      <x:c r="R194" s="97" t="n">
        <x:v>0.00506842961915591</x:v>
      </x:c>
      <x:c r="S194" s="97" t="n">
        <x:v>0.00610879263962454</x:v>
      </x:c>
      <x:c r="T194" s="97"/>
      <x:c r="U194" s="98"/>
      <x:c r="V194" s="88"/>
      <x:c r="W194" s="98"/>
      <x:c r="X194" s="88"/>
      <x:c r="Y194" s="97"/>
      <x:c r="Z194" s="88"/>
      <x:c r="AA194" s="97" t="n">
        <x:f>MIN(0.995,MAX(0.002,IF(COUNTA(R194,U194)=0,N194,MAX(IF(R194="",0,R194),IF(U194="",0,1-EXP(-U194/1000))))))</x:f>
        <x:v>0.00506842961915591</x:v>
      </x:c>
      <x:c r="AB194" s="97" t="n">
        <x:f>MIN(0.995,MAX(0.005,IF(COUNTA(Q194,W194)=0,O194,MAX(IF(Q194="",0,Q194),IF(W194="",0,1-EXP(-W194/1000))))))</x:f>
        <x:v>0.0421460680503208</x:v>
      </x:c>
      <x:c r="AC194" s="97" t="n">
        <x:f>MIN(0.995,MAX(0.005,IF(S194="",P194,S194)))</x:f>
        <x:v>0.00610879263962454</x:v>
      </x:c>
      <x:c r="AD194" s="97" t="n">
        <x:f>AB194*'Methodology'!$B$31+AA194*'Methodology'!$B$32+AC194*'Methodology'!$B$33</x:f>
        <x:v>0.025565167058343465</x:v>
      </x:c>
      <x:c r="AE194" s="95" t="n">
        <x:f>K194*'Methodology'!$B$29+H194*'Methodology'!$B$30</x:f>
        <x:v>25144911957.710117</x:v>
      </x:c>
      <x:c r="AF194" s="97" t="n">
        <x:f>MIN('Methodology'!$B$36,'Methodology'!$B$34+'Methodology'!$B$35*AD194)</x:f>
        <x:v>0.043406920282007294</x:v>
      </x:c>
      <x:c r="AG194" s="99" t="n">
        <x:v>1.2</x:v>
      </x:c>
      <x:c r="AH194" s="99" t="n">
        <x:v>1</x:v>
      </x:c>
      <x:c r="AI194" s="97" t="n">
        <x:f>MIN('Methodology'!$B$38,MAX('Methodology'!$B$37,(AA194*AG194)/(AA194*AG194+AB194)))</x:f>
        <x:v>0.12611122977957318</x:v>
      </x:c>
      <x:c r="AJ194" s="95" t="n">
        <x:f>AE194*AF194</x:f>
        <x:v>1091463188.846415</x:v>
      </x:c>
      <x:c r="AK194" s="95" t="n">
        <x:f>AJ194*AI194</x:f>
        <x:v>137645765.0045559</x:v>
      </x:c>
      <x:c r="AL194" s="95" t="n">
        <x:f>AJ194-AK194</x:f>
        <x:v>953817423.8418591</x:v>
      </x:c>
      <x:c r="AM194" s="95" t="str">
        <x:v>No</x:v>
      </x:c>
      <x:c r="AN194" s="95" t="n">
        <x:f>IF(AM194&lt;&gt;"Yes",0,IF(Y194&lt;&gt;"",MIN('Methodology'!$B$39*K194,'Methodology'!$B$40*H194*Y194),IF(T194&lt;&gt;"",'Methodology'!$B$41*K194*MIN(T194/0.5,1),0)))</x:f>
        <x:v>0</x:v>
      </x:c>
      <x:c r="AO194" s="95" t="n">
        <x:f>AK194*AH194</x:f>
        <x:v>137645765.0045559</x:v>
      </x:c>
      <x:c r="AP194" s="95" t="n">
        <x:f>MAX(AL194,AN194)*AH194</x:f>
        <x:v>953817423.8418591</x:v>
      </x:c>
      <x:c r="AQ194" s="100"/>
      <x:c r="AR194" s="100"/>
      <x:c r="AS194" s="101" t="n">
        <x:f>'Methodology'!$B$25</x:f>
        <x:v>0.9843925474017061</x:v>
      </x:c>
      <x:c r="AT194" s="101" t="n">
        <x:f>'Methodology'!$B$26</x:f>
        <x:v>0.8745719194860588</x:v>
      </x:c>
      <x:c r="AU194" s="95" t="n">
        <x:f>IF(AQ194="",AO194*AS194,AQ194)</x:f>
        <x:v>135497465.2518914</x:v>
      </x:c>
      <x:c r="AV194" s="95" t="n">
        <x:f>IF(AR194="",AP194*AT194,AR194)</x:f>
        <x:v>834181935.2086225</x:v>
      </x:c>
      <x:c r="AW194" s="85" t="str">
        <x:v>Low</x:v>
      </x:c>
      <x:c r="AX194" s="85" t="str">
        <x:v>Findex ownership inputs</x:v>
      </x:c>
      <x:c r="AY194" s="85" t="str">
        <x:v>Modeled from consumption, card access, and payment-use indicators.</x:v>
      </x:c>
      <x:c r="AZ194" s="85"/>
    </x:row>
    <x:row r="195">
      <x:c r="A195" s="88" t="str">
        <x:v>Zambia</x:v>
      </x:c>
      <x:c r="B195" s="88" t="str">
        <x:v>ZM</x:v>
      </x:c>
      <x:c r="C195" s="88" t="str">
        <x:v>ZMB</x:v>
      </x:c>
      <x:c r="D195" s="88" t="str">
        <x:v>Sub-Saharan Africa </x:v>
      </x:c>
      <x:c r="E195" s="88" t="str">
        <x:v>Lower middle income</x:v>
      </x:c>
      <x:c r="F195" s="88" t="n">
        <x:v>21314956</x:v>
      </x:c>
      <x:c r="G195" s="88" t="n">
        <x:v>2024</x:v>
      </x:c>
      <x:c r="H195" s="95" t="n">
        <x:v>25303185342.2511</x:v>
      </x:c>
      <x:c r="I195" s="88" t="n">
        <x:v>2024</x:v>
      </x:c>
      <x:c r="J195" s="88" t="str">
        <x:v>World Bank</x:v>
      </x:c>
      <x:c r="K195" s="95" t="n">
        <x:v>12153389816.1609</x:v>
      </x:c>
      <x:c r="L195" s="88" t="n">
        <x:v>2024</x:v>
      </x:c>
      <x:c r="M195" s="88" t="str">
        <x:v>World Bank</x:v>
      </x:c>
      <x:c r="N195" s="96" t="n">
        <x:f>IFERROR(INDEX('Methodology'!$E$30:$E$34,MATCH(E195,'Methodology'!$D$30:$D$34,0)),'Methodology'!$E$34)</x:f>
        <x:v>0.07</x:v>
      </x:c>
      <x:c r="O195" s="96" t="n">
        <x:f>IFERROR(INDEX('Methodology'!$F$30:$F$34,MATCH(E195,'Methodology'!$D$30:$D$34,0)),'Methodology'!$F$34)</x:f>
        <x:v>0.34</x:v>
      </x:c>
      <x:c r="P195" s="96" t="n">
        <x:f>IFERROR(INDEX('Methodology'!$G$30:$G$34,MATCH(E195,'Methodology'!$D$30:$D$34,0)),'Methodology'!$G$34)</x:f>
        <x:v>0.22</x:v>
      </x:c>
      <x:c r="Q195" s="97" t="n">
        <x:v>0.126277268464769</x:v>
      </x:c>
      <x:c r="R195" s="97" t="n">
        <x:v>0.0228920585495593</x:v>
      </x:c>
      <x:c r="S195" s="97" t="n">
        <x:v>0.191966389039812</x:v>
      </x:c>
      <x:c r="T195" s="97" t="n">
        <x:v>0.693107512524696</x:v>
      </x:c>
      <x:c r="U195" s="98" t="n">
        <x:v>1.1214619484734</x:v>
      </x:c>
      <x:c r="V195" s="88" t="n">
        <x:v>2023</x:v>
      </x:c>
      <x:c r="W195" s="98" t="n">
        <x:v>267.907257901361</x:v>
      </x:c>
      <x:c r="X195" s="88" t="n">
        <x:v>2023</x:v>
      </x:c>
      <x:c r="Y195" s="97" t="n">
        <x:v>0.794037005458821</x:v>
      </x:c>
      <x:c r="Z195" s="88" t="n">
        <x:v>2023</x:v>
      </x:c>
      <x:c r="AA195" s="97" t="n">
        <x:f>MIN(0.995,MAX(0.002,IF(COUNTA(R195,U195)=0,N195,MAX(IF(R195="",0,R195),IF(U195="",0,1-EXP(-U195/1000))))))</x:f>
        <x:v>0.0228920585495593</x:v>
      </x:c>
      <x:c r="AB195" s="97" t="n">
        <x:f>MIN(0.995,MAX(0.005,IF(COUNTA(Q195,W195)=0,O195,MAX(IF(Q195="",0,Q195),IF(W195="",0,1-EXP(-W195/1000))))))</x:f>
        <x:v>0.23502127645462656</x:v>
      </x:c>
      <x:c r="AC195" s="97" t="n">
        <x:f>MIN(0.995,MAX(0.005,IF(S195="",P195,S195)))</x:f>
        <x:v>0.191966389039812</x:v>
      </x:c>
      <x:c r="AD195" s="97" t="n">
        <x:f>AB195*'Methodology'!$B$31+AA195*'Methodology'!$B$32+AC195*'Methodology'!$B$33</x:f>
        <x:v>0.1564705614463716</x:v>
      </x:c>
      <x:c r="AE195" s="95" t="n">
        <x:f>K195*'Methodology'!$B$29+H195*'Methodology'!$B$30</x:f>
        <x:v>16098328473.987959</x:v>
      </x:c>
      <x:c r="AF195" s="97" t="n">
        <x:f>MIN('Methodology'!$B$36,'Methodology'!$B$34+'Methodology'!$B$35*AD195)</x:f>
        <x:v>0.13765880424138754</x:v>
      </x:c>
      <x:c r="AG195" s="99" t="n">
        <x:v>1.15</x:v>
      </x:c>
      <x:c r="AH195" s="99" t="n">
        <x:v>1</x:v>
      </x:c>
      <x:c r="AI195" s="97" t="n">
        <x:f>MIN('Methodology'!$B$38,MAX('Methodology'!$B$37,(AA195*AG195)/(AA195*AG195+AB195)))</x:f>
        <x:v>0.10073141397515055</x:v>
      </x:c>
      <x:c r="AJ195" s="95" t="n">
        <x:f>AE195*AF195</x:f>
        <x:v>2216076648.0142636</x:v>
      </x:c>
      <x:c r="AK195" s="95" t="n">
        <x:f>AJ195*AI195</x:f>
        <x:v>223228534.23178878</x:v>
      </x:c>
      <x:c r="AL195" s="95" t="n">
        <x:f>AJ195-AK195</x:f>
        <x:v>1992848113.7824748</x:v>
      </x:c>
      <x:c r="AM195" s="95" t="str">
        <x:v>Yes</x:v>
      </x:c>
      <x:c r="AN195" s="95" t="n">
        <x:f>IF(AM195&lt;&gt;"Yes",0,IF(Y195&lt;&gt;"",MIN('Methodology'!$B$39*K195,'Methodology'!$B$40*H195*Y195),IF(T195&lt;&gt;"",'Methodology'!$B$41*K195*MIN(T195/0.5,1),0)))</x:f>
        <x:v>3038347454.040225</x:v>
      </x:c>
      <x:c r="AO195" s="95" t="n">
        <x:f>AK195*AH195</x:f>
        <x:v>223228534.23178878</x:v>
      </x:c>
      <x:c r="AP195" s="95" t="n">
        <x:f>MAX(AL195,AN195)*AH195</x:f>
        <x:v>3038347454.040225</x:v>
      </x:c>
      <x:c r="AQ195" s="100"/>
      <x:c r="AR195" s="100"/>
      <x:c r="AS195" s="101" t="n">
        <x:f>'Methodology'!$B$25</x:f>
        <x:v>0.9843925474017061</x:v>
      </x:c>
      <x:c r="AT195" s="101" t="n">
        <x:f>'Methodology'!$B$26</x:f>
        <x:v>0.8745719194860588</x:v>
      </x:c>
      <x:c r="AU195" s="95" t="n">
        <x:f>IF(AQ195="",AO195*AS195,AQ195)</x:f>
        <x:v>219744505.46517953</x:v>
      </x:c>
      <x:c r="AV195" s="95" t="n">
        <x:f>IF(AR195="",AP195*AT195,AR195)</x:f>
        <x:v>2657253364.9455395</x:v>
      </x:c>
      <x:c r="AW195" s="85" t="str">
        <x:v>Medium-high</x:v>
      </x:c>
      <x:c r="AX195" s="85" t="str">
        <x:v>IMF card-count inputs; mobile-money analog</x:v>
      </x:c>
      <x:c r="AY195" s="85" t="str">
        <x:v>Mobile-money-heavy market; debit/equivalent estimate includes a capped purchase-like proxy (not the full value of transfers).</x:v>
      </x:c>
      <x:c r="AZ195" s="85"/>
    </x:row>
    <x:row r="196">
      <x:c r="A196" s="88" t="str">
        <x:v>Zimbabwe</x:v>
      </x:c>
      <x:c r="B196" s="88" t="str">
        <x:v>ZW</x:v>
      </x:c>
      <x:c r="C196" s="88" t="str">
        <x:v>ZWE</x:v>
      </x:c>
      <x:c r="D196" s="88" t="str">
        <x:v>Sub-Saharan Africa </x:v>
      </x:c>
      <x:c r="E196" s="88" t="str">
        <x:v>Lower middle income</x:v>
      </x:c>
      <x:c r="F196" s="88" t="n">
        <x:v>16634373</x:v>
      </x:c>
      <x:c r="G196" s="88" t="n">
        <x:v>2024</x:v>
      </x:c>
      <x:c r="H196" s="95" t="n">
        <x:v>41521975830.2351</x:v>
      </x:c>
      <x:c r="I196" s="88" t="n">
        <x:v>2024</x:v>
      </x:c>
      <x:c r="J196" s="88" t="str">
        <x:v>World Bank</x:v>
      </x:c>
      <x:c r="K196" s="95" t="n">
        <x:v>35055662675.4882</x:v>
      </x:c>
      <x:c r="L196" s="88" t="n">
        <x:v>2024</x:v>
      </x:c>
      <x:c r="M196" s="88" t="str">
        <x:v>World Bank</x:v>
      </x:c>
      <x:c r="N196" s="96" t="n">
        <x:f>IFERROR(INDEX('Methodology'!$E$30:$E$34,MATCH(E196,'Methodology'!$D$30:$D$34,0)),'Methodology'!$E$34)</x:f>
        <x:v>0.07</x:v>
      </x:c>
      <x:c r="O196" s="96" t="n">
        <x:f>IFERROR(INDEX('Methodology'!$F$30:$F$34,MATCH(E196,'Methodology'!$D$30:$D$34,0)),'Methodology'!$F$34)</x:f>
        <x:v>0.34</x:v>
      </x:c>
      <x:c r="P196" s="96" t="n">
        <x:f>IFERROR(INDEX('Methodology'!$G$30:$G$34,MATCH(E196,'Methodology'!$D$30:$D$34,0)),'Methodology'!$G$34)</x:f>
        <x:v>0.22</x:v>
      </x:c>
      <x:c r="Q196" s="97" t="n">
        <x:v>0.173747264093319</x:v>
      </x:c>
      <x:c r="R196" s="97" t="n">
        <x:v>0.0115653069569329</x:v>
      </x:c>
      <x:c r="S196" s="97" t="n">
        <x:v>0.290984851650191</x:v>
      </x:c>
      <x:c r="T196" s="97" t="n">
        <x:v>0.433317368740992</x:v>
      </x:c>
      <x:c r="U196" s="98" t="n">
        <x:v>1.66012616677541</x:v>
      </x:c>
      <x:c r="V196" s="88" t="n">
        <x:v>2023</x:v>
      </x:c>
      <x:c r="W196" s="98" t="n">
        <x:v>638.232756862401</x:v>
      </x:c>
      <x:c r="X196" s="88" t="n">
        <x:v>2023</x:v>
      </x:c>
      <x:c r="Y196" s="97" t="n">
        <x:v>0.0149456166979907</x:v>
      </x:c>
      <x:c r="Z196" s="88" t="n">
        <x:v>2023</x:v>
      </x:c>
      <x:c r="AA196" s="97" t="n">
        <x:f>MIN(0.995,MAX(0.002,IF(COUNTA(R196,U196)=0,N196,MAX(IF(R196="",0,R196),IF(U196="",0,1-EXP(-U196/1000))))))</x:f>
        <x:v>0.0115653069569329</x:v>
      </x:c>
      <x:c r="AB196" s="97" t="n">
        <x:f>MIN(0.995,MAX(0.005,IF(COUNTA(Q196,W196)=0,O196,MAX(IF(Q196="",0,Q196),IF(W196="",0,1-EXP(-W196/1000))))))</x:f>
        <x:v>0.47177489814756524</x:v>
      </x:c>
      <x:c r="AC196" s="97" t="n">
        <x:f>MIN(0.995,MAX(0.005,IF(S196="",P196,S196)))</x:f>
        <x:v>0.290984851650191</x:v>
      </x:c>
      <x:c r="AD196" s="97" t="n">
        <x:f>AB196*'Methodology'!$B$31+AA196*'Methodology'!$B$32+AC196*'Methodology'!$B$33</x:f>
        <x:v>0.29262253658110654</x:v>
      </x:c>
      <x:c r="AE196" s="95" t="n">
        <x:f>K196*'Methodology'!$B$29+H196*'Methodology'!$B$30</x:f>
        <x:v>36995556621.91226</x:v>
      </x:c>
      <x:c r="AF196" s="97" t="n">
        <x:f>MIN('Methodology'!$B$36,'Methodology'!$B$34+'Methodology'!$B$35*AD196)</x:f>
        <x:v>0.2356882263383967</x:v>
      </x:c>
      <x:c r="AG196" s="99" t="n">
        <x:v>1.15</x:v>
      </x:c>
      <x:c r="AH196" s="99" t="n">
        <x:v>1</x:v>
      </x:c>
      <x:c r="AI196" s="97" t="n">
        <x:f>MIN('Methodology'!$B$38,MAX('Methodology'!$B$37,(AA196*AG196)/(AA196*AG196+AB196)))</x:f>
        <x:v>0.027418652721734115</x:v>
      </x:c>
      <x:c r="AJ196" s="95" t="n">
        <x:f>AE196*AF196</x:f>
        <x:v>8719417122.620228</x:v>
      </x:c>
      <x:c r="AK196" s="95" t="n">
        <x:f>AJ196*AI196</x:f>
        <x:v>239074670.02106616</x:v>
      </x:c>
      <x:c r="AL196" s="95" t="n">
        <x:f>AJ196-AK196</x:f>
        <x:v>8480342452.599162</x:v>
      </x:c>
      <x:c r="AM196" s="95" t="str">
        <x:v>Yes</x:v>
      </x:c>
      <x:c r="AN196" s="95" t="n">
        <x:f>IF(AM196&lt;&gt;"Yes",0,IF(Y196&lt;&gt;"",MIN('Methodology'!$B$39*K196,'Methodology'!$B$40*H196*Y196),IF(T196&lt;&gt;"",'Methodology'!$B$41*K196*MIN(T196/0.5,1),0)))</x:f>
        <x:v>124114307.0603856</x:v>
      </x:c>
      <x:c r="AO196" s="95" t="n">
        <x:f>AK196*AH196</x:f>
        <x:v>239074670.02106616</x:v>
      </x:c>
      <x:c r="AP196" s="95" t="n">
        <x:f>MAX(AL196,AN196)*AH196</x:f>
        <x:v>8480342452.599162</x:v>
      </x:c>
      <x:c r="AQ196" s="100"/>
      <x:c r="AR196" s="100"/>
      <x:c r="AS196" s="101" t="n">
        <x:f>'Methodology'!$B$25</x:f>
        <x:v>0.9843925474017061</x:v>
      </x:c>
      <x:c r="AT196" s="101" t="n">
        <x:f>'Methodology'!$B$26</x:f>
        <x:v>0.8745719194860588</x:v>
      </x:c>
      <x:c r="AU196" s="95" t="n">
        <x:f>IF(AQ196="",AO196*AS196,AQ196)</x:f>
        <x:v>235343323.44125962</x:v>
      </x:c>
      <x:c r="AV196" s="95" t="n">
        <x:f>IF(AR196="",AP196*AT196,AR196)</x:f>
        <x:v>7416669376.668761</x:v>
      </x:c>
      <x:c r="AW196" s="85" t="str">
        <x:v>Low</x:v>
      </x:c>
      <x:c r="AX196" s="85" t="str">
        <x:v>IMF card-count inputs; mobile-money analog</x:v>
      </x:c>
      <x:c r="AY196" s="85" t="str">
        <x:v>Mobile-money-heavy market; debit/equivalent estimate includes a capped purchase-like proxy (not the full value of transfers).</x:v>
      </x:c>
      <x:c r="AZ196" s="85"/>
    </x:row>
  </x:sheetData>
  <x:mergeCells>
    <x:mergeCell ref="A1:AZ1"/>
    <x:mergeCell ref="A2:AZ2"/>
  </x:mergeCells>
  <x:pageMargins left="0.7" right="0.7" top="0.75" bottom="0.75" header="0.3" footer="0.3"/>
  <x:legacyDrawing xmlns:r="http://schemas.openxmlformats.org/officeDocument/2006/relationships" r:id="Ra9cfabc9e3764ee4"/>
  <x:tableParts count="1">
    <x:tablePart xmlns:r="http://schemas.openxmlformats.org/officeDocument/2006/relationships" r:id="R8fcaadb648354d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42" hidden="0" customWidth="1"/>
    <x:col min="7" max="7" width="13" hidden="0" customWidth="1"/>
  </x:cols>
  <x:sheetData>
    <x:row r="1" ht="32" customHeight="1">
      <x:c r="A1" s="3" t="str">
        <x:v>Model Checks</x:v>
      </x:c>
      <x:c r="B1" s="3" t="str">
        <x:v>Model Checks</x:v>
      </x:c>
      <x:c r="C1" s="3" t="str">
        <x:v>Model Checks</x:v>
      </x:c>
      <x:c r="D1" s="3" t="str">
        <x:v>Model Checks</x:v>
      </x:c>
      <x:c r="E1" s="3" t="str">
        <x:v>Model Checks</x:v>
      </x:c>
      <x:c r="F1" s="3" t="str">
        <x:v>Model Checks</x:v>
      </x:c>
      <x:c r="G1" s="3" t="str">
        <x:v>Model Checks</x:v>
      </x:c>
    </x:row>
    <x:row r="2">
      <x:c r="A2" s="75"/>
      <x:c r="B2" s="75"/>
      <x:c r="C2" s="75"/>
      <x:c r="D2" s="75"/>
      <x:c r="E2" s="75"/>
      <x:c r="F2" s="75"/>
      <x:c r="G2" s="75"/>
    </x:row>
    <x:row r="3">
      <x:c r="A3" s="102" t="str">
        <x:v>Overall model status</x:v>
      </x:c>
      <x:c r="B3" s="102" t="str">
        <x:f>IF(COUNTIF(G6:G13,"&lt;&gt;OK")=0,"OK","REVIEW")</x:f>
        <x:v>OK</x:v>
      </x:c>
      <x:c r="C3" s="75"/>
      <x:c r="D3" s="75"/>
      <x:c r="E3" s="75"/>
      <x:c r="F3" s="75"/>
      <x:c r="G3" s="75"/>
    </x:row>
    <x:row r="4">
      <x:c r="A4" s="75"/>
      <x:c r="B4" s="75"/>
      <x:c r="C4" s="75"/>
      <x:c r="D4" s="75"/>
      <x:c r="E4" s="75"/>
      <x:c r="F4" s="75"/>
      <x:c r="G4" s="75"/>
    </x:row>
    <x:row r="5">
      <x:c r="A5" s="30" t="str">
        <x:v>Check</x:v>
      </x:c>
      <x:c r="B5" s="31" t="str">
        <x:v>Actual</x:v>
      </x:c>
      <x:c r="C5" s="31" t="str">
        <x:v>Expected</x:v>
      </x:c>
      <x:c r="D5" s="31" t="str">
        <x:v>Difference</x:v>
      </x:c>
      <x:c r="E5" s="31" t="str">
        <x:v>Tolerance</x:v>
      </x:c>
      <x:c r="F5" s="31" t="str">
        <x:v>Notes</x:v>
      </x:c>
      <x:c r="G5" s="32" t="str">
        <x:v>Status</x:v>
      </x:c>
    </x:row>
    <x:row r="6">
      <x:c r="A6" s="75" t="str">
        <x:v>Country count</x:v>
      </x:c>
      <x:c r="B6" s="103" t="n">
        <x:f>COUNTA('Country Estimates'!A6:A198)</x:f>
        <x:v>193</x:v>
      </x:c>
      <x:c r="C6" s="103" t="n">
        <x:v>193</x:v>
      </x:c>
      <x:c r="D6" s="103" t="n">
        <x:f>B6-C6</x:f>
        <x:v>0</x:v>
      </x:c>
      <x:c r="E6" s="103" t="n">
        <x:v>0</x:v>
      </x:c>
      <x:c r="F6" s="104" t="str">
        <x:v>Must equal the current UN member count.</x:v>
      </x:c>
      <x:c r="G6" s="75" t="str">
        <x:f>IF(ABS(D6)&lt;=E6,"OK","REVIEW")</x:f>
        <x:v>OK</x:v>
      </x:c>
    </x:row>
    <x:row r="7">
      <x:c r="A7" s="75" t="str">
        <x:v>Missing populations</x:v>
      </x:c>
      <x:c r="B7" s="103" t="n">
        <x:f>COUNTBLANK('Country Estimates'!D6:D198)</x:f>
        <x:v>0</x:v>
      </x:c>
      <x:c r="C7" s="103" t="n">
        <x:v>0</x:v>
      </x:c>
      <x:c r="D7" s="103" t="n">
        <x:f>B7-C7</x:f>
        <x:v>0</x:v>
      </x:c>
      <x:c r="E7" s="103" t="n">
        <x:v>0</x:v>
      </x:c>
      <x:c r="F7" s="104" t="str">
        <x:v>Population must be present for every row.</x:v>
      </x:c>
      <x:c r="G7" s="75" t="str">
        <x:f>IF(ABS(D7)&lt;=E7,"OK","REVIEW")</x:f>
        <x:v>OK</x:v>
      </x:c>
    </x:row>
    <x:row r="8">
      <x:c r="A8" s="75" t="str">
        <x:v>Credit total (USD bn)</x:v>
      </x:c>
      <x:c r="B8" s="103" t="n">
        <x:f>SUM('Country Estimates'!B6:B198)</x:f>
        <x:v>19992.000000000007</x:v>
      </x:c>
      <x:c r="C8" s="103" t="n">
        <x:v>19992</x:v>
      </x:c>
      <x:c r="D8" s="103" t="n">
        <x:f>B8-C8</x:f>
        <x:v>7.275957614183426e-12</x:v>
      </x:c>
      <x:c r="E8" s="103" t="n">
        <x:v>0.1</x:v>
      </x:c>
      <x:c r="F8" s="104" t="str">
        <x:v>Calibrated to the 2024 benchmark.</x:v>
      </x:c>
      <x:c r="G8" s="75" t="str">
        <x:f>IF(ABS(D8)&lt;=E8,"OK","REVIEW")</x:f>
        <x:v>OK</x:v>
      </x:c>
    </x:row>
    <x:row r="9">
      <x:c r="A9" s="75" t="str">
        <x:v>Debit total (USD bn)</x:v>
      </x:c>
      <x:c r="B9" s="103" t="n">
        <x:f>SUM('Country Estimates'!C6:C198)</x:f>
        <x:v>18079.499999999996</x:v>
      </x:c>
      <x:c r="C9" s="103" t="n">
        <x:v>18079.5</x:v>
      </x:c>
      <x:c r="D9" s="103" t="n">
        <x:f>B9-C9</x:f>
        <x:v>-3.637978807091713e-12</x:v>
      </x:c>
      <x:c r="E9" s="103" t="n">
        <x:v>0.1</x:v>
      </x:c>
      <x:c r="F9" s="104" t="str">
        <x:v>Calibrated to the 2024 benchmark.</x:v>
      </x:c>
      <x:c r="G9" s="75" t="str">
        <x:f>IF(ABS(D9)&lt;=E9,"OK","REVIEW")</x:f>
        <x:v>OK</x:v>
      </x:c>
    </x:row>
    <x:row r="10">
      <x:c r="A10" s="75" t="str">
        <x:v>Negative credit estimates</x:v>
      </x:c>
      <x:c r="B10" s="103" t="n">
        <x:f>COUNTIF('Country Estimates'!B6:B198,"&lt;0")</x:f>
        <x:v>0</x:v>
      </x:c>
      <x:c r="C10" s="103" t="n">
        <x:v>0</x:v>
      </x:c>
      <x:c r="D10" s="103" t="n">
        <x:f>B10-C10</x:f>
        <x:v>0</x:v>
      </x:c>
      <x:c r="E10" s="103" t="n">
        <x:v>0</x:v>
      </x:c>
      <x:c r="F10" s="104" t="str">
        <x:v>No country may have negative purchase value.</x:v>
      </x:c>
      <x:c r="G10" s="75" t="str">
        <x:f>IF(ABS(D10)&lt;=E10,"OK","REVIEW")</x:f>
        <x:v>OK</x:v>
      </x:c>
    </x:row>
    <x:row r="11">
      <x:c r="A11" s="75" t="str">
        <x:v>Negative debit estimates</x:v>
      </x:c>
      <x:c r="B11" s="103" t="n">
        <x:f>COUNTIF('Country Estimates'!C6:C198,"&lt;0")</x:f>
        <x:v>0</x:v>
      </x:c>
      <x:c r="C11" s="103" t="n">
        <x:v>0</x:v>
      </x:c>
      <x:c r="D11" s="103" t="n">
        <x:f>B11-C11</x:f>
        <x:v>0</x:v>
      </x:c>
      <x:c r="E11" s="103" t="n">
        <x:v>0</x:v>
      </x:c>
      <x:c r="F11" s="104" t="str">
        <x:v>No country may have negative purchase value.</x:v>
      </x:c>
      <x:c r="G11" s="75" t="str">
        <x:f>IF(ABS(D11)&lt;=E11,"OK","REVIEW")</x:f>
        <x:v>OK</x:v>
      </x:c>
    </x:row>
    <x:row r="12">
      <x:c r="A12" s="75" t="str">
        <x:v>India credit anchor (USD bn)</x:v>
      </x:c>
      <x:c r="B12" s="103" t="n">
        <x:f>INDEX('Country Estimates'!B6:B198,MATCH("India",'Country Estimates'!A6:A198,0))</x:f>
        <x:v>243.72759856630822</x:v>
      </x:c>
      <x:c r="C12" s="103" t="n">
        <x:v>243.72759856630822</x:v>
      </x:c>
      <x:c r="D12" s="103" t="n">
        <x:f>B12-C12</x:f>
        <x:v>0</x:v>
      </x:c>
      <x:c r="E12" s="103" t="n">
        <x:v>0.1</x:v>
      </x:c>
      <x:c r="F12" s="104" t="str">
        <x:v>Country-specific 2024 anchor.</x:v>
      </x:c>
      <x:c r="G12" s="75" t="str">
        <x:f>IF(ABS(D12)&lt;=E12,"OK","REVIEW")</x:f>
        <x:v>OK</x:v>
      </x:c>
    </x:row>
    <x:row r="13">
      <x:c r="A13" s="75" t="str">
        <x:v>India debit anchor (USD bn)</x:v>
      </x:c>
      <x:c r="B13" s="103" t="n">
        <x:f>INDEX('Country Estimates'!C6:C198,MATCH("India",'Country Estimates'!A6:A198,0))</x:f>
        <x:v>61.52927120669056</x:v>
      </x:c>
      <x:c r="C13" s="103" t="n">
        <x:v>61.52927120669056</x:v>
      </x:c>
      <x:c r="D13" s="103" t="n">
        <x:f>B13-C13</x:f>
        <x:v>0</x:v>
      </x:c>
      <x:c r="E13" s="103" t="n">
        <x:v>0.1</x:v>
      </x:c>
      <x:c r="F13" s="104" t="str">
        <x:v>Country-specific 2024 anchor.</x:v>
      </x:c>
      <x:c r="G13" s="75" t="str">
        <x:f>IF(ABS(D13)&lt;=E13,"OK","REVIEW")</x:f>
        <x:v>OK</x:v>
      </x:c>
    </x:row>
  </x:sheetData>
  <x:mergeCells>
    <x:mergeCell ref="A1:G1"/>
  </x:mergeCells>
  <x:conditionalFormatting sqref="B3:B3">
    <x:cfRule type="containsText" dxfId="3" priority="1" operator="containsText" text="OK"/>
    <x:cfRule type="containsText" dxfId="4" priority="2" operator="containsText" text="REVIEW"/>
  </x:conditionalFormatting>
  <x:conditionalFormatting sqref="G6:G13">
    <x:cfRule type="containsText" dxfId="5" priority="3" operator="containsText" text="OK"/>
    <x:cfRule type="containsText" dxfId="6" priority="4" operator="containsText" text="REVIEW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4" hidden="0" customWidth="1"/>
    <x:col min="3" max="3" width="34" hidden="0" customWidth="1"/>
    <x:col min="4" max="4" width="22" hidden="0" customWidth="1"/>
    <x:col min="5" max="5" width="65" hidden="0" customWidth="1"/>
    <x:col min="6" max="6" width="58" hidden="0" customWidth="1"/>
  </x:cols>
  <x:sheetData>
    <x:row r="1" ht="32" customHeight="1">
      <x:c r="A1" s="3" t="str">
        <x:v>Sources &amp; Data Notes</x:v>
      </x:c>
      <x:c r="B1" s="3" t="str">
        <x:v>Sources &amp; Data Notes</x:v>
      </x:c>
      <x:c r="C1" s="3" t="str">
        <x:v>Sources &amp; Data Notes</x:v>
      </x:c>
      <x:c r="D1" s="3" t="str">
        <x:v>Sources &amp; Data Notes</x:v>
      </x:c>
      <x:c r="E1" s="3" t="str">
        <x:v>Sources &amp; Data Notes</x:v>
      </x:c>
      <x:c r="F1" s="3" t="str">
        <x:v>Sources &amp; Data Notes</x:v>
      </x:c>
    </x:row>
    <x:row r="2">
      <x:c r="A2" s="75"/>
      <x:c r="B2" s="75"/>
      <x:c r="C2" s="75"/>
      <x:c r="D2" s="75"/>
      <x:c r="E2" s="75"/>
      <x:c r="F2" s="75"/>
    </x:row>
    <x:row r="3">
      <x:c r="A3" s="30" t="str">
        <x:v>ID</x:v>
      </x:c>
      <x:c r="B3" s="31" t="str">
        <x:v>Source / dataset</x:v>
      </x:c>
      <x:c r="C3" s="31" t="str">
        <x:v>What it supplies</x:v>
      </x:c>
      <x:c r="D3" s="31" t="str">
        <x:v>Period used</x:v>
      </x:c>
      <x:c r="E3" s="31" t="str">
        <x:v>URL</x:v>
      </x:c>
      <x:c r="F3" s="32" t="str">
        <x:v>Notes</x:v>
      </x:c>
    </x:row>
    <x:row r="4">
      <x:c r="A4" s="85" t="str">
        <x:v>S1</x:v>
      </x:c>
      <x:c r="B4" s="85" t="str">
        <x:v>United Nations — Member States</x:v>
      </x:c>
      <x:c r="C4" s="85" t="str">
        <x:v>193-country roster</x:v>
      </x:c>
      <x:c r="D4" s="85" t="str">
        <x:v>Current as of 2026-07-23</x:v>
      </x:c>
      <x:c r="E4" s="85" t="str">
        <x:v>https://www.un.org/en/about-us/member-states</x:v>
      </x:c>
      <x:c r="F4" s="85" t="str">
        <x:v>Official UN list.</x:v>
      </x:c>
    </x:row>
    <x:row r="5">
      <x:c r="A5" s="85" t="str">
        <x:v>S2</x:v>
      </x:c>
      <x:c r="B5" s="85" t="str">
        <x:v>World Bank — Population, total</x:v>
      </x:c>
      <x:c r="C5" s="85" t="str">
        <x:v>Population</x:v>
      </x:c>
      <x:c r="D5" s="85" t="str">
        <x:v>Latest through 2024</x:v>
      </x:c>
      <x:c r="E5" s="85" t="str">
        <x:v>https://data.worldbank.org/indicator/SP.POP.TOTL</x:v>
      </x:c>
      <x:c r="F5" s="85" t="str">
        <x:v>Indicator SP.POP.TOTL; CC BY 4.0.</x:v>
      </x:c>
    </x:row>
    <x:row r="6">
      <x:c r="A6" s="85" t="str">
        <x:v>S3</x:v>
      </x:c>
      <x:c r="B6" s="85" t="str">
        <x:v>World Bank — Household final consumption</x:v>
      </x:c>
      <x:c r="C6" s="85" t="str">
        <x:v>Consumption base</x:v>
      </x:c>
      <x:c r="D6" s="85" t="str">
        <x:v>Latest through 2024</x:v>
      </x:c>
      <x:c r="E6" s="85" t="str">
        <x:v>https://data.worldbank.org/indicator/NE.CON.PRVT.CD</x:v>
      </x:c>
      <x:c r="F6" s="85" t="str">
        <x:v>Indicator NE.CON.PRVT.CD; GDP-share proxy where missing.</x:v>
      </x:c>
    </x:row>
    <x:row r="7">
      <x:c r="A7" s="85" t="str">
        <x:v>S4</x:v>
      </x:c>
      <x:c r="B7" s="85" t="str">
        <x:v>World Bank — GDP (current US$)</x:v>
      </x:c>
      <x:c r="C7" s="85" t="str">
        <x:v>GDP and consumption fallback</x:v>
      </x:c>
      <x:c r="D7" s="85" t="str">
        <x:v>Latest through 2024</x:v>
      </x:c>
      <x:c r="E7" s="85" t="str">
        <x:v>https://data.worldbank.org/indicator/NY.GDP.MKTP.CD</x:v>
      </x:c>
      <x:c r="F7" s="85" t="str">
        <x:v>Indicator NY.GDP.MKTP.CD.</x:v>
      </x:c>
    </x:row>
    <x:row r="8">
      <x:c r="A8" s="85" t="str">
        <x:v>S5</x:v>
      </x:c>
      <x:c r="B8" s="85" t="str">
        <x:v>World Bank — Global Findex Database 2025</x:v>
      </x:c>
      <x:c r="C8" s="85" t="str">
        <x:v>Debit/credit ownership, merchant payments, mobile accounts</x:v>
      </x:c>
      <x:c r="D8" s="85" t="str">
        <x:v>Survey year 2024; earlier latest positive value for high-income use variables</x:v>
      </x:c>
      <x:c r="E8" s="85" t="str">
        <x:v>https://www.worldbank.org/en/publication/globalfindex/download-data</x:v>
      </x:c>
      <x:c r="F8" s="85" t="str">
        <x:v>Country-level dataset; nationally representative surveys in 141 economies plus aggregates.</x:v>
      </x:c>
    </x:row>
    <x:row r="9">
      <x:c r="A9" s="85" t="str">
        <x:v>S6</x:v>
      </x:c>
      <x:c r="B9" s="85" t="str">
        <x:v>IMF — Financial Access Survey (FAS)</x:v>
      </x:c>
      <x:c r="C9" s="85" t="str">
        <x:v>Credit/debit cards per 1,000 adults; mobile-money transaction value</x:v>
      </x:c>
      <x:c r="D9" s="85" t="str">
        <x:v>Latest through 2024</x:v>
      </x:c>
      <x:c r="E9" s="85" t="str">
        <x:v>https://data.imf.org/en/datasets/IMF.STA%3AFAS</x:v>
      </x:c>
      <x:c r="F9" s="85" t="str">
        <x:v>Official annual supply-side dataset.</x:v>
      </x:c>
    </x:row>
    <x:row r="10">
      <x:c r="A10" s="85" t="str">
        <x:v>S7</x:v>
      </x:c>
      <x:c r="B10" s="85" t="str">
        <x:v>DBnomics mirror of IMF FAS</x:v>
      </x:c>
      <x:c r="C10" s="85" t="str">
        <x:v>Programmatic extraction of IMF FAS series</x:v>
      </x:c>
      <x:c r="D10" s="85" t="str">
        <x:v>Dataset indexed 2025-08</x:v>
      </x:c>
      <x:c r="E10" s="85" t="str">
        <x:v>https://db.nomics.world/IMF/FAS</x:v>
      </x:c>
      <x:c r="F10" s="85" t="str">
        <x:v>Mirror only; definitions and provenance remain IMF.</x:v>
      </x:c>
    </x:row>
    <x:row r="11">
      <x:c r="A11" s="85" t="str">
        <x:v>S8</x:v>
      </x:c>
      <x:c r="B11" s="85" t="str">
        <x:v>IMF FAS Glossary</x:v>
      </x:c>
      <x:c r="C11" s="85" t="str">
        <x:v>Indicator definitions</x:v>
      </x:c>
      <x:c r="D11" s="85" t="str">
        <x:v>2025 glossary</x:v>
      </x:c>
      <x:c r="E11" s="85" t="str">
        <x:v>https://data.imf.org/-/media/iData/External-Storage/Documents/1BAA165DAE2E4EE3A8EF3BD702DCFF29/en/FAS_Glossary.pdf</x:v>
      </x:c>
      <x:c r="F11" s="85" t="str">
        <x:v>Defines credit/debit cards in circulation and mobile-money variables.</x:v>
      </x:c>
    </x:row>
    <x:row r="12">
      <x:c r="A12" s="85" t="str">
        <x:v>S9</x:v>
      </x:c>
      <x:c r="B12" s="85" t="str">
        <x:v>Nilson Report figures summarized by The Motley Fool</x:v>
      </x:c>
      <x:c r="C12" s="85" t="str">
        <x:v>2023 global credit and debit purchase-volume benchmarks</x:v>
      </x:c>
      <x:c r="D12" s="85" t="str">
        <x:v>2023</x:v>
      </x:c>
      <x:c r="E12" s="85" t="str">
        <x:v>https://www.fool.com/money/research/credit-debit-card-market-share-network-issuer/</x:v>
      </x:c>
      <x:c r="F12" s="85" t="str">
        <x:v>Reports $19.6T credit and $17.725T debit global purchase volume.</x:v>
      </x:c>
    </x:row>
    <x:row r="13">
      <x:c r="A13" s="85" t="str">
        <x:v>S10</x:v>
      </x:c>
      <x:c r="B13" s="85" t="str">
        <x:v>Datos Insights — global card purchase value</x:v>
      </x:c>
      <x:c r="C13" s="85" t="str">
        <x:v>Growth-rate cross-check</x:v>
      </x:c>
      <x:c r="D13" s="85" t="str">
        <x:v>2024</x:v>
      </x:c>
      <x:c r="E13" s="85" t="str">
        <x:v>https://datos-insights.com/press-release/card-payments-reach-unprecedented-scale/</x:v>
      </x:c>
      <x:c r="F13" s="85" t="str">
        <x:v>Reports $45.5T across a broader card universe, up 2% in value; the 2% growth rate rolls the category benchmarks to 2024.</x:v>
      </x:c>
    </x:row>
    <x:row r="14">
      <x:c r="A14" s="85" t="str">
        <x:v>S11</x:v>
      </x:c>
      <x:c r="B14" s="85" t="str">
        <x:v>RBI Payment System Report figures reported by Business Standard</x:v>
      </x:c>
      <x:c r="C14" s="85" t="str">
        <x:v>India 2024 credit/debit anchor</x:v>
      </x:c>
      <x:c r="D14" s="85" t="str">
        <x:v>Calendar 2024</x:v>
      </x:c>
      <x:c r="E14" s="85" t="str">
        <x:v>https://www.business-standard.com/finance/news/credit-card-transactions-surge-but-debit-card-transactions-decline-rbi-125102301289_1.html</x:v>
      </x:c>
      <x:c r="F14" s="85" t="str">
        <x:v>Reports INR 20.4T credit-card value and INR 5.15T debit-card value; converted at about INR 83.7/USD.</x:v>
      </x:c>
    </x:row>
    <x:row r="15">
      <x:c r="A15" s="85" t="str">
        <x:v>S12</x:v>
      </x:c>
      <x:c r="B15" s="85" t="str">
        <x:v>World Bank Indicators API documentation</x:v>
      </x:c>
      <x:c r="C15" s="85" t="str">
        <x:v>Retrieval method</x:v>
      </x:c>
      <x:c r="D15" s="85" t="str">
        <x:v>Accessed 2026-07-23</x:v>
      </x:c>
      <x:c r="E15" s="85" t="str">
        <x:v>https://datahelpdesk.worldbank.org/knowledgebase/articles/898581-api-basic-call-structures</x:v>
      </x:c>
      <x:c r="F15" s="85" t="str">
        <x:v>Explains API date, format, pagination, and most-recent-value parameters.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1c37aa4c2769415d"/>
  </x:tableParts>
</x:worksheet>
</file>